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tabRatio="957" firstSheet="2" activeTab="5"/>
  </bookViews>
  <sheets>
    <sheet name="Лабор" sheetId="1" r:id="rId1"/>
    <sheet name="2лабор" sheetId="2" r:id="rId2"/>
    <sheet name="Образование" sheetId="3" r:id="rId3"/>
    <sheet name="Зарплата" sheetId="4" r:id="rId4"/>
    <sheet name="К н р 144 часа " sheetId="5" r:id="rId5"/>
    <sheet name="Лист1" sheetId="6" r:id="rId6"/>
  </sheets>
  <definedNames>
    <definedName name="_xlnm.Print_Area" localSheetId="5">'Лист1'!$A$1:$G$53</definedName>
  </definedNames>
  <calcPr fullCalcOnLoad="1"/>
</workbook>
</file>

<file path=xl/comments5.xml><?xml version="1.0" encoding="utf-8"?>
<comments xmlns="http://schemas.openxmlformats.org/spreadsheetml/2006/main">
  <authors>
    <author>luc</author>
  </authors>
  <commentList>
    <comment ref="D4" authorId="0">
      <text>
        <r>
          <rPr>
            <b/>
            <sz val="8"/>
            <rFont val="Tahoma"/>
            <family val="2"/>
          </rPr>
          <t>из листа "расходы"</t>
        </r>
      </text>
    </comment>
  </commentList>
</comments>
</file>

<file path=xl/sharedStrings.xml><?xml version="1.0" encoding="utf-8"?>
<sst xmlns="http://schemas.openxmlformats.org/spreadsheetml/2006/main" count="472" uniqueCount="327">
  <si>
    <t>Наименование услуг</t>
  </si>
  <si>
    <t>руб.</t>
  </si>
  <si>
    <t>руб</t>
  </si>
  <si>
    <t>Наименование лабораторного оборудования</t>
  </si>
  <si>
    <t>ПРИМЕР</t>
  </si>
  <si>
    <t>1. Среднемесячная зарплата (на 1 ставку) всего, в т.ч.:</t>
  </si>
  <si>
    <t>Тарификационные списки работников, участвующих в оказании платных медицинских услуг.</t>
  </si>
  <si>
    <t>Должность</t>
  </si>
  <si>
    <t>Сум</t>
  </si>
  <si>
    <t xml:space="preserve">       Вредность</t>
  </si>
  <si>
    <t xml:space="preserve"> Надбавка  за   стаж</t>
  </si>
  <si>
    <t>За работу в сельской местности</t>
  </si>
  <si>
    <t>Итого месячный ФЗП</t>
  </si>
  <si>
    <t>Районный коэффиц 0,30</t>
  </si>
  <si>
    <t>Северный коэффиц 0,30</t>
  </si>
  <si>
    <t>Всего месячный ФЗП</t>
  </si>
  <si>
    <t>пример</t>
  </si>
  <si>
    <t>%</t>
  </si>
  <si>
    <t>ма</t>
  </si>
  <si>
    <t>Лаборант</t>
  </si>
  <si>
    <t xml:space="preserve">Дополн зар.плата </t>
  </si>
  <si>
    <t>КГБУЗ "Красноярский "</t>
  </si>
  <si>
    <t xml:space="preserve">Количество исследований разовое </t>
  </si>
  <si>
    <t>Время (мин)занятости оборудования  на одно исследование</t>
  </si>
  <si>
    <t>Врач</t>
  </si>
  <si>
    <t>Определение антител Treponema palidum методом РМП-экспресс</t>
  </si>
  <si>
    <t>центрифуга ОС-6М</t>
  </si>
  <si>
    <r>
      <rPr>
        <b/>
        <sz val="11"/>
        <color indexed="8"/>
        <rFont val="Times New Roman"/>
        <family val="1"/>
      </rPr>
      <t xml:space="preserve">5 мин </t>
    </r>
    <r>
      <rPr>
        <sz val="11"/>
        <color indexed="8"/>
        <rFont val="Times New Roman"/>
        <family val="1"/>
      </rPr>
      <t xml:space="preserve"> (проводит исследование -смешивает  сыворотку с реагентом, встряхивает согласно методике, результаты передает  в ЛИС, распечатывает бланк результата на принтере( 6.20, 6.20.1, 4.1.3)</t>
    </r>
  </si>
  <si>
    <r>
      <rPr>
        <b/>
        <sz val="11"/>
        <color indexed="8"/>
        <rFont val="Times New Roman"/>
        <family val="1"/>
      </rPr>
      <t>3мин (</t>
    </r>
    <r>
      <rPr>
        <sz val="11"/>
        <color indexed="8"/>
        <rFont val="Times New Roman"/>
        <family val="1"/>
      </rPr>
      <t>регистрирует пробу в ЛИС, помещает пробирку с кровью в центрифугу, полученную сыворотку переносит в пробирку для исследований) (6.1)</t>
    </r>
  </si>
  <si>
    <t xml:space="preserve"> Исследование уровня альфа-липопротеинов (высокой плотности) в крови на полувтоматическом анализаторе</t>
  </si>
  <si>
    <t>Фотометр 5010</t>
  </si>
  <si>
    <r>
      <rPr>
        <b/>
        <sz val="11"/>
        <color indexed="8"/>
        <rFont val="Times New Roman"/>
        <family val="1"/>
      </rPr>
      <t xml:space="preserve">6 мин </t>
    </r>
    <r>
      <rPr>
        <sz val="11"/>
        <color indexed="8"/>
        <rFont val="Times New Roman"/>
        <family val="1"/>
      </rPr>
      <t>(смешивает  сыворотку с реагентом, готовит центрифугат-смешивание центирифугата с реагентом, измерение, расчет и регистрация результатов) (4.13)</t>
    </r>
  </si>
  <si>
    <r>
      <rPr>
        <b/>
        <sz val="11"/>
        <color indexed="8"/>
        <rFont val="Times New Roman"/>
        <family val="1"/>
      </rPr>
      <t>7 мин (</t>
    </r>
    <r>
      <rPr>
        <sz val="11"/>
        <color indexed="8"/>
        <rFont val="Times New Roman"/>
        <family val="1"/>
      </rPr>
      <t>регистрирует пробу в ЛИС, помещает пробирку с кровью в центрифугу, полученную сыворотку переносит в пробирку для исследований, отправка  результатов  в ЛИС , распечатывает бланк результата на принтере) (4.1.2, 4.1.3)</t>
    </r>
  </si>
  <si>
    <t xml:space="preserve"> Исследование уровня железа сыворотки крови на полувтоматическом анализаторе</t>
  </si>
  <si>
    <r>
      <rPr>
        <b/>
        <sz val="11"/>
        <color indexed="8"/>
        <rFont val="Times New Roman"/>
        <family val="1"/>
      </rPr>
      <t>5 мин</t>
    </r>
    <r>
      <rPr>
        <sz val="11"/>
        <color indexed="8"/>
        <rFont val="Times New Roman"/>
        <family val="1"/>
      </rPr>
      <t xml:space="preserve"> (готовит рабочий реактив-смешивает с сывороткой-инкубирует-измеряет-расчет и регистрация результатов) 4.20</t>
    </r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</si>
  <si>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принтере)(4.1.2, 4.1.3)</t>
    </r>
  </si>
  <si>
    <t xml:space="preserve"> Определение концентрации С-реактивного белка в сыворотке крови на полувтоматическом анализаторе</t>
  </si>
  <si>
    <r>
      <rPr>
        <b/>
        <sz val="11"/>
        <color indexed="8"/>
        <rFont val="Times New Roman"/>
        <family val="1"/>
      </rPr>
      <t>6 мин</t>
    </r>
    <r>
      <rPr>
        <sz val="11"/>
        <color indexed="8"/>
        <rFont val="Times New Roman"/>
        <family val="1"/>
      </rPr>
      <t xml:space="preserve"> (готовит рабочий реактив-смешивает с сывороткой-инкубирует-измеряет-расчет и регистрация результатов)    6.17, 6.17.1</t>
    </r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</si>
  <si>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</t>
    </r>
  </si>
  <si>
    <t xml:space="preserve"> Исследование уровня общего белка в крови на автоматическом анализаторе</t>
  </si>
  <si>
    <t>автоматический биохимический анализатор    FC-360</t>
  </si>
  <si>
    <r>
      <rPr>
        <b/>
        <sz val="11"/>
        <color indexed="8"/>
        <rFont val="Times New Roman"/>
        <family val="1"/>
      </rPr>
      <t xml:space="preserve">1мин </t>
    </r>
    <r>
      <rPr>
        <sz val="11"/>
        <color indexed="8"/>
        <rFont val="Times New Roman"/>
        <family val="1"/>
      </rPr>
      <t>(устанавливает пробу и реагенты в анализатор ,расчет и регистрация  результатов 4.32.2</t>
    </r>
  </si>
  <si>
    <r>
      <rPr>
        <b/>
        <sz val="11"/>
        <color indexed="8"/>
        <rFont val="Times New Roman"/>
        <family val="1"/>
      </rPr>
      <t xml:space="preserve">7 мин </t>
    </r>
    <r>
      <rPr>
        <sz val="11"/>
        <color indexed="8"/>
        <rFont val="Times New Roman"/>
        <family val="1"/>
      </rPr>
      <t>(регистрирует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</t>
    </r>
  </si>
  <si>
    <t xml:space="preserve"> Исследование уровня глобулиновых фракций в крови на полувтоматическом анализаторе</t>
  </si>
  <si>
    <t>Аппарат для электрофореза DS-2</t>
  </si>
  <si>
    <r>
      <rPr>
        <b/>
        <sz val="11"/>
        <color indexed="8"/>
        <rFont val="Times New Roman"/>
        <family val="1"/>
      </rPr>
      <t>4 мин</t>
    </r>
    <r>
      <rPr>
        <sz val="11"/>
        <color indexed="8"/>
        <rFont val="Times New Roman"/>
        <family val="1"/>
      </rPr>
      <t xml:space="preserve"> (разводим пробу с реагентом-наносим на гелевую пластинку-разгоняем-фиксируем-красим-сушим-считавание результатов-регистрация  4.4.2</t>
    </r>
  </si>
  <si>
    <t xml:space="preserve"> Исследование уровня мочевины в крови на автоматическом анализаторе</t>
  </si>
  <si>
    <r>
      <rPr>
        <b/>
        <sz val="11"/>
        <color indexed="8"/>
        <rFont val="Times New Roman"/>
        <family val="1"/>
      </rPr>
      <t xml:space="preserve">1мин </t>
    </r>
    <r>
      <rPr>
        <sz val="11"/>
        <color indexed="8"/>
        <rFont val="Times New Roman"/>
        <family val="1"/>
      </rPr>
      <t>(устанавливает пробу и реагенты в анализатор, расчет и регистрация  результатов) 4.32.2</t>
    </r>
  </si>
  <si>
    <t>Исследование уровня мочевой кислоты в крови на автоматическом анализаторе</t>
  </si>
  <si>
    <t>Исследование уровня креатинина в крови на автоматическом анализаторе</t>
  </si>
  <si>
    <r>
      <rPr>
        <b/>
        <sz val="11"/>
        <color indexed="8"/>
        <rFont val="Times New Roman"/>
        <family val="1"/>
      </rPr>
      <t>1мин</t>
    </r>
    <r>
      <rPr>
        <sz val="11"/>
        <color indexed="8"/>
        <rFont val="Times New Roman"/>
        <family val="1"/>
      </rPr>
      <t xml:space="preserve"> (устанавливает пробу и реагенты в анализатор, расчет и регистрация  результатов) </t>
    </r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</si>
  <si>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исследований, результаты передает  в ЛИС , распечатывает бланк результата на принтере)</t>
    </r>
  </si>
  <si>
    <t xml:space="preserve"> Исследование уровня свободного и связанного билирубина в крови</t>
  </si>
  <si>
    <r>
      <rPr>
        <b/>
        <sz val="11"/>
        <color indexed="8"/>
        <rFont val="Times New Roman"/>
        <family val="1"/>
      </rPr>
      <t>12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 -смешивание сыворотки с реагентами-инкубирование-расчет-измерение, регистрация результатов, отправка  результатов   в ЛИС , распечатывает бланк результата на принтере)</t>
    </r>
  </si>
  <si>
    <t>Исследование уровня глюкозы в сыворотке на автоматическом анализаторе</t>
  </si>
  <si>
    <r>
      <rPr>
        <b/>
        <sz val="11"/>
        <color indexed="8"/>
        <rFont val="Times New Roman"/>
        <family val="1"/>
      </rPr>
      <t xml:space="preserve">1мин </t>
    </r>
    <r>
      <rPr>
        <sz val="11"/>
        <color indexed="8"/>
        <rFont val="Times New Roman"/>
        <family val="1"/>
      </rPr>
      <t>(устанавливает пробу и реагенты в анализатор ,расчет и регистрация  результатов</t>
    </r>
  </si>
  <si>
    <t>Исследование уровня глюкозы в крови с помощью анализатора</t>
  </si>
  <si>
    <t>анализатор глюкозы Биосен</t>
  </si>
  <si>
    <r>
      <rPr>
        <b/>
        <sz val="11"/>
        <color indexed="8"/>
        <rFont val="Times New Roman"/>
        <family val="1"/>
      </rPr>
      <t>10 мин</t>
    </r>
    <r>
      <rPr>
        <sz val="11"/>
        <color indexed="8"/>
        <rFont val="Times New Roman"/>
        <family val="1"/>
      </rPr>
      <t xml:space="preserve"> проводит забор крови из пальца ,помещает пробирки в анализатор ,измеряет ,регистрирует в ЛИС  ,распечатывает бланк результата на принтере 2.1.2, 4.1.3, 4.8.2</t>
    </r>
  </si>
  <si>
    <t xml:space="preserve"> Исследование уровня триглицеридов в крови. на автоматическом анализаторе</t>
  </si>
  <si>
    <t>Исследование уровня холестерина в крови на автоматическом анализаторе</t>
  </si>
  <si>
    <r>
      <rPr>
        <b/>
        <sz val="11"/>
        <color indexed="8"/>
        <rFont val="Times New Roman"/>
        <family val="1"/>
      </rPr>
      <t>1мин</t>
    </r>
    <r>
      <rPr>
        <sz val="11"/>
        <color indexed="8"/>
        <rFont val="Times New Roman"/>
        <family val="1"/>
      </rPr>
      <t xml:space="preserve"> (устанавливает пробу и реагенты в анализатор ,расчет и регистрация  результатов)</t>
    </r>
  </si>
  <si>
    <t xml:space="preserve"> Исследование уровня липопротеинов в крови на фотометре</t>
  </si>
  <si>
    <t>КФК-2</t>
  </si>
  <si>
    <r>
      <rPr>
        <b/>
        <sz val="11"/>
        <color indexed="8"/>
        <rFont val="Times New Roman"/>
        <family val="1"/>
      </rPr>
      <t>11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исследований-смешивает сыворотку с рабочим раствором-инкубирует-измеряет-регистрирует результаты, отправка  результатов   в ЛИС , распечатывает бланк результата на принтере)</t>
    </r>
  </si>
  <si>
    <t>Исследование уровня липопротеинов низкой плотности на полувтоматическом анализаторе</t>
  </si>
  <si>
    <r>
      <rPr>
        <b/>
        <sz val="11"/>
        <color indexed="8"/>
        <rFont val="Times New Roman"/>
        <family val="1"/>
      </rPr>
      <t>6 мин</t>
    </r>
    <r>
      <rPr>
        <sz val="11"/>
        <color indexed="8"/>
        <rFont val="Times New Roman"/>
        <family val="1"/>
      </rPr>
      <t xml:space="preserve"> (готовит рабочий реактив-смешивает с сывороткой-инкубирует-измеряет-расчет и регистрация результатов)</t>
    </r>
  </si>
  <si>
    <t xml:space="preserve"> Исследование уровня натрия в крови на автоматическом анализаторе</t>
  </si>
  <si>
    <t>Анализатор электролитов E-Lyte 5</t>
  </si>
  <si>
    <r>
      <rPr>
        <b/>
        <sz val="11"/>
        <color indexed="8"/>
        <rFont val="Times New Roman"/>
        <family val="1"/>
      </rPr>
      <t>2мин</t>
    </r>
    <r>
      <rPr>
        <sz val="11"/>
        <color indexed="8"/>
        <rFont val="Times New Roman"/>
        <family val="1"/>
      </rPr>
      <t xml:space="preserve"> (калибровка аппарата,устанавливает пробу  в анализатор , регистрация  результатов)</t>
    </r>
  </si>
  <si>
    <t xml:space="preserve"> Исследование уровня калия в крови на автоматическом анализаторе</t>
  </si>
  <si>
    <t xml:space="preserve"> Исследование уровня общего кальция в крови на автоматическом анализаторе</t>
  </si>
  <si>
    <r>
      <rPr>
        <b/>
        <sz val="11"/>
        <color indexed="8"/>
        <rFont val="Times New Roman"/>
        <family val="1"/>
      </rPr>
      <t xml:space="preserve">2мин </t>
    </r>
    <r>
      <rPr>
        <sz val="11"/>
        <color indexed="8"/>
        <rFont val="Times New Roman"/>
        <family val="1"/>
      </rPr>
      <t>(калибровка аппарата,устанавливает пробу  в анализатор , регистрация  результатов)</t>
    </r>
  </si>
  <si>
    <r>
      <rPr>
        <b/>
        <sz val="11"/>
        <color indexed="8"/>
        <rFont val="Times New Roman"/>
        <family val="1"/>
      </rPr>
      <t>7 мин (</t>
    </r>
    <r>
      <rPr>
        <sz val="11"/>
        <color indexed="8"/>
        <rFont val="Times New Roman"/>
        <family val="1"/>
      </rPr>
      <t>регистрирует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</t>
    </r>
  </si>
  <si>
    <t>Исследование уровня неорганического фосфора в крови на автоматическом анализаторе</t>
  </si>
  <si>
    <t xml:space="preserve"> Исследование уровня хлоридов в крови на автоматическом анализаторе</t>
  </si>
  <si>
    <t xml:space="preserve"> Исследование железосвязывающей способности сыворотки на полувтоматическом анализаторе</t>
  </si>
  <si>
    <r>
      <rPr>
        <b/>
        <sz val="11"/>
        <color indexed="8"/>
        <rFont val="Times New Roman"/>
        <family val="1"/>
      </rPr>
      <t>11 мин</t>
    </r>
    <r>
      <rPr>
        <sz val="11"/>
        <color indexed="8"/>
        <rFont val="Times New Roman"/>
        <family val="1"/>
      </rPr>
      <t xml:space="preserve"> (готовит рабочий реактив-смешивает с сывороткой-инкубирует-измеряет-расчет и регистрация результатов)</t>
    </r>
  </si>
  <si>
    <t>Исследование ревматоидных факторов в крови</t>
  </si>
  <si>
    <r>
      <rPr>
        <b/>
        <sz val="11"/>
        <color indexed="8"/>
        <rFont val="Times New Roman"/>
        <family val="1"/>
      </rPr>
      <t>12 мин</t>
    </r>
    <r>
      <rPr>
        <sz val="11"/>
        <color indexed="8"/>
        <rFont val="Times New Roman"/>
        <family val="1"/>
      </rPr>
      <t xml:space="preserve"> (регистрирует пробу в ЛИС, помещает пробирку с кровью в центрифугу ,полученную сыворотку переносит в пробирку для исследований,раскапывает сыворотку-добавляет реактив - мешает -считывает результат-регистрирует, отправка  результатов   в ЛИС , распечатывает бланк результата на принтере)</t>
    </r>
  </si>
  <si>
    <t>Исследование уровня аспартат-трансаминазы в крови на автоматическом анализаторе</t>
  </si>
  <si>
    <r>
      <rPr>
        <b/>
        <sz val="11"/>
        <color indexed="8"/>
        <rFont val="Times New Roman"/>
        <family val="1"/>
      </rPr>
      <t xml:space="preserve">1мин </t>
    </r>
    <r>
      <rPr>
        <sz val="11"/>
        <color indexed="8"/>
        <rFont val="Times New Roman"/>
        <family val="1"/>
      </rPr>
      <t>(устанавливает пробу и реагенты в анализатор ,расчет и регистрация  результатов)</t>
    </r>
  </si>
  <si>
    <t xml:space="preserve"> Исследование уровня аланин-трансаминазы в крови на автоматическом анализаторе</t>
  </si>
  <si>
    <r>
      <rPr>
        <b/>
        <sz val="11"/>
        <color indexed="8"/>
        <rFont val="Times New Roman"/>
        <family val="1"/>
      </rPr>
      <t>1мин</t>
    </r>
    <r>
      <rPr>
        <sz val="11"/>
        <color indexed="8"/>
        <rFont val="Times New Roman"/>
        <family val="1"/>
      </rPr>
      <t xml:space="preserve"> (устанавливает пробу и реагенты в анализатор ,расчет и регистрация  результатов</t>
    </r>
  </si>
  <si>
    <t xml:space="preserve"> Исследование уровня амилазы в крови на автоматическом анализаторе</t>
  </si>
  <si>
    <t>Исследование уровня щелочной фосфатазы в крови на автоматическом анализаторе</t>
  </si>
  <si>
    <t>Экспресс-исследование уровня тропонина в крови</t>
  </si>
  <si>
    <t>Аппарат Nano-Chek ТМ</t>
  </si>
  <si>
    <r>
      <rPr>
        <b/>
        <sz val="11"/>
        <color indexed="8"/>
        <rFont val="Times New Roman"/>
        <family val="1"/>
      </rPr>
      <t xml:space="preserve">6 мин </t>
    </r>
    <r>
      <rPr>
        <sz val="11"/>
        <color indexed="8"/>
        <rFont val="Times New Roman"/>
        <family val="1"/>
      </rPr>
      <t>(отбор пробы -раскапывание  измерение,регистрация результата)</t>
    </r>
  </si>
  <si>
    <t xml:space="preserve"> Исследование уровня гликированного гемоглобина в крови на полувтоматическом анализаторе</t>
  </si>
  <si>
    <r>
      <rPr>
        <b/>
        <sz val="11"/>
        <color indexed="8"/>
        <rFont val="Times New Roman"/>
        <family val="1"/>
      </rPr>
      <t>9 мин</t>
    </r>
    <r>
      <rPr>
        <sz val="11"/>
        <color indexed="8"/>
        <rFont val="Times New Roman"/>
        <family val="1"/>
      </rPr>
      <t xml:space="preserve"> (готовит реактивы,смешивание сыворотки с реактивами  согласно методике,измерение ,расчет результатов,регистрация)</t>
    </r>
  </si>
  <si>
    <t xml:space="preserve"> Определение Д-димера</t>
  </si>
  <si>
    <r>
      <rPr>
        <b/>
        <sz val="11"/>
        <color indexed="8"/>
        <rFont val="Times New Roman"/>
        <family val="1"/>
      </rPr>
      <t>6 мин</t>
    </r>
    <r>
      <rPr>
        <sz val="11"/>
        <color indexed="8"/>
        <rFont val="Times New Roman"/>
        <family val="1"/>
      </rPr>
      <t xml:space="preserve"> (отбор пробы -раскапывание, считывание, регистрация результата)</t>
    </r>
  </si>
  <si>
    <t>Активированное частичное тромбопластиновое время (АЧТВ)на полувтоматическом анализаторе</t>
  </si>
  <si>
    <t>Тромботаймер -4</t>
  </si>
  <si>
    <r>
      <rPr>
        <b/>
        <sz val="11"/>
        <color indexed="8"/>
        <rFont val="Times New Roman"/>
        <family val="1"/>
      </rPr>
      <t>6,5 мин</t>
    </r>
    <r>
      <rPr>
        <sz val="11"/>
        <color indexed="8"/>
        <rFont val="Times New Roman"/>
        <family val="1"/>
      </rPr>
      <t xml:space="preserve"> (готовит реактивы,смешивание плазмы с реагентами согласно методике,расчет результатов,регистрация)</t>
    </r>
  </si>
  <si>
    <t>Исследование уровня фибриногена в крови</t>
  </si>
  <si>
    <t xml:space="preserve"> Определение протромбинового (тромбопластинового) времени в крови или в плазмена полувтоматическом анализаторе</t>
  </si>
  <si>
    <r>
      <rPr>
        <b/>
        <sz val="11"/>
        <color indexed="8"/>
        <rFont val="Times New Roman"/>
        <family val="1"/>
      </rPr>
      <t xml:space="preserve">20мин </t>
    </r>
    <r>
      <rPr>
        <sz val="11"/>
        <color indexed="8"/>
        <rFont val="Times New Roman"/>
        <family val="1"/>
      </rPr>
      <t>(готовит реактивы, смешивание плазмы с реагентами согласно методике, расчет результатов, регистрация)</t>
    </r>
  </si>
  <si>
    <t xml:space="preserve"> Определение международного нормализованного отношения (МНО)на полувтоматическом анализаторе</t>
  </si>
  <si>
    <r>
      <rPr>
        <b/>
        <sz val="11"/>
        <color indexed="8"/>
        <rFont val="Times New Roman"/>
        <family val="1"/>
      </rPr>
      <t>3 мин (</t>
    </r>
    <r>
      <rPr>
        <sz val="11"/>
        <color indexed="8"/>
        <rFont val="Times New Roman"/>
        <family val="1"/>
      </rPr>
      <t>готовит реактивы,смешивание плазмы с реагентами согласно методике,расчет результатов,регистрация)</t>
    </r>
  </si>
  <si>
    <t xml:space="preserve"> Исследование уровня свободного тироксина (Т4) сыворотки крови иммуноферментным методом</t>
  </si>
  <si>
    <t>полуавтоматический  анализатор"Санрайс"( ИФА),</t>
  </si>
  <si>
    <r>
      <rPr>
        <b/>
        <sz val="11"/>
        <color indexed="8"/>
        <rFont val="Times New Roman"/>
        <family val="1"/>
      </rPr>
      <t>7 мин (</t>
    </r>
    <r>
      <rPr>
        <sz val="11"/>
        <color indexed="8"/>
        <rFont val="Times New Roman"/>
        <family val="1"/>
      </rPr>
      <t>готовит реактивы,смешивание псыворотки с реагентами согласно методике-встряхивание-инкубирование-промывка,измерение,расчет результатов,регистрация)</t>
    </r>
  </si>
  <si>
    <t xml:space="preserve"> Исследование антител к тиреопероксидазе в крови иммуноферментным методом</t>
  </si>
  <si>
    <t>полуавтоматический  анализатор"Санрайс"( ИФА)</t>
  </si>
  <si>
    <r>
      <rPr>
        <b/>
        <sz val="11"/>
        <color indexed="8"/>
        <rFont val="Times New Roman"/>
        <family val="1"/>
      </rPr>
      <t xml:space="preserve">7 мин </t>
    </r>
    <r>
      <rPr>
        <sz val="11"/>
        <color indexed="8"/>
        <rFont val="Times New Roman"/>
        <family val="1"/>
      </rPr>
      <t>(готовит реактивы,смешивание псыворотки с реагентами согласно методике-встряхивание-инкубирование-промывка,измерение,расчет результатов,регистрация)</t>
    </r>
  </si>
  <si>
    <t xml:space="preserve">  Исследование уровня пролактина в крови иммуноферментным методом</t>
  </si>
  <si>
    <r>
      <rPr>
        <b/>
        <sz val="11"/>
        <color indexed="8"/>
        <rFont val="Times New Roman"/>
        <family val="1"/>
      </rPr>
      <t>7 мин (</t>
    </r>
    <r>
      <rPr>
        <sz val="11"/>
        <color indexed="8"/>
        <rFont val="Times New Roman"/>
        <family val="1"/>
      </rPr>
      <t>готовит реактивы,смешивание сыворотки с реагентами согласно методике-встряхивание-инкубирование-промывка,измерение,расчет результатов,регистрация)</t>
    </r>
  </si>
  <si>
    <r>
      <rPr>
        <b/>
        <sz val="11"/>
        <color indexed="8"/>
        <rFont val="Times New Roman"/>
        <family val="1"/>
      </rPr>
      <t>7 мин (р</t>
    </r>
    <r>
      <rPr>
        <sz val="11"/>
        <color indexed="8"/>
        <rFont val="Times New Roman"/>
        <family val="1"/>
      </rPr>
      <t>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</t>
    </r>
  </si>
  <si>
    <t>Исследование уровня общего кортизола в крови иммуноферментным методом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</si>
  <si>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>(готовит реактивы,смешивание псыворотки с реагентами согласно методике-встряхивание-инкубирование-промывка,измерение,расчет результатов,регистрация)</t>
    </r>
  </si>
  <si>
    <t xml:space="preserve"> Исследование уровня тиреотропина  в крови иммуноферментным методом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</si>
  <si>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(готовит реактивы,смешивание псыворотки с реагентами согласно методике-встряхивание-инкубирование-промывка,измерение,расчет результатов,регистрация)</t>
    </r>
  </si>
  <si>
    <t>Исследование уровня ракового эмбрионального антигена в крови иммуноферментным методом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</si>
  <si>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(готовит реактивы,смешивание сыворотки с реагентами согласно методике-встряхивание-инкубирование-промывка,измерение,расчет результатов,регистрация)</t>
    </r>
  </si>
  <si>
    <r>
      <rPr>
        <b/>
        <sz val="11"/>
        <color indexed="8"/>
        <rFont val="Times New Roman"/>
        <family val="1"/>
      </rPr>
      <t>7 ми</t>
    </r>
    <r>
      <rPr>
        <sz val="11"/>
        <color indexed="8"/>
        <rFont val="Times New Roman"/>
        <family val="1"/>
      </rPr>
      <t>н (регистрирует пробу в ЛИС, помещает пробирку с кровью в центрифугу ,полученную сыворотку переносит в пробирку для исследований, отправка  результатов   в ЛИС , распечатывает бланк результата на принтере)</t>
    </r>
  </si>
  <si>
    <t>Исследование уровня антигена аденогенных раков СА 19-9 в кровииммуноферментным методом</t>
  </si>
  <si>
    <r>
      <rPr>
        <b/>
        <sz val="11"/>
        <color indexed="8"/>
        <rFont val="Times New Roman"/>
        <family val="1"/>
      </rPr>
      <t xml:space="preserve">7 мин </t>
    </r>
    <r>
      <rPr>
        <sz val="11"/>
        <color indexed="8"/>
        <rFont val="Times New Roman"/>
        <family val="1"/>
      </rPr>
      <t>(готовит реактивы,смешивание сыворотки с реагентами согласно методике-встряхивание-инкубирование-промывка,измерение,расчет результатов,регистрация)</t>
    </r>
  </si>
  <si>
    <t xml:space="preserve"> Исследование уровня антигена аденогенных раков Ca 125 в крови иммуноферментным методом</t>
  </si>
  <si>
    <t xml:space="preserve"> Исследование уровня общего тестостерона иммуноферментным методом</t>
  </si>
  <si>
    <t xml:space="preserve"> Исследование уровня простатспецифического антигена иммуноферментным методом</t>
  </si>
  <si>
    <t xml:space="preserve"> Анализ мочи общий</t>
  </si>
  <si>
    <t>Микроскоп "Микмед-5"</t>
  </si>
  <si>
    <r>
      <rPr>
        <b/>
        <sz val="11"/>
        <color indexed="8"/>
        <rFont val="Times New Roman"/>
        <family val="1"/>
      </rPr>
      <t xml:space="preserve">4 мин </t>
    </r>
    <r>
      <rPr>
        <sz val="11"/>
        <color indexed="8"/>
        <rFont val="Times New Roman"/>
        <family val="1"/>
      </rPr>
      <t>микроскопия осадка мочи 1.1.11.2.</t>
    </r>
  </si>
  <si>
    <r>
      <rPr>
        <b/>
        <sz val="11"/>
        <color indexed="8"/>
        <rFont val="Times New Roman"/>
        <family val="1"/>
      </rPr>
      <t xml:space="preserve">12,5 мин </t>
    </r>
    <r>
      <rPr>
        <sz val="11"/>
        <color indexed="8"/>
        <rFont val="Times New Roman"/>
        <family val="1"/>
      </rPr>
      <t>(регистрирует пробу в ЛИС, помещает пробирку с в центрифугу ,определяет белок,глюкозу,удельный вес,рн,физические свойства,регистрирует, передача     в ЛИС , распечатывает бланк результата на принтере) 1.,1.1, 1.1.2.1,1.1.4.2, 1.15.2, 1.1.7,1.1.8.2.</t>
    </r>
  </si>
  <si>
    <t>Микроскопическое исследование нативного и окрашенного препарата мокроты</t>
  </si>
  <si>
    <r>
      <rPr>
        <b/>
        <sz val="11"/>
        <color indexed="8"/>
        <rFont val="Times New Roman"/>
        <family val="1"/>
      </rPr>
      <t>10 мин</t>
    </r>
    <r>
      <rPr>
        <sz val="11"/>
        <color indexed="8"/>
        <rFont val="Times New Roman"/>
        <family val="1"/>
      </rPr>
      <t xml:space="preserve"> микроскопия мазков на атипические клетки</t>
    </r>
  </si>
  <si>
    <r>
      <rPr>
        <b/>
        <sz val="11"/>
        <color indexed="8"/>
        <rFont val="Times New Roman"/>
        <family val="1"/>
      </rPr>
      <t xml:space="preserve">4 мин </t>
    </r>
    <r>
      <rPr>
        <sz val="11"/>
        <color indexed="8"/>
        <rFont val="Times New Roman"/>
        <family val="1"/>
      </rPr>
      <t>регистрирует в журнале ,проводит окраску мазков согласно методике,регистрирует, передача     в ЛИС , распечатывает бланк результата на принтере</t>
    </r>
  </si>
  <si>
    <t xml:space="preserve"> Исследование кала на скрытую кровь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</si>
  <si>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подготовка реактивов ,проведение исследования,регистрирует в журнале ,передача     в ЛИС , распечатывает бланк результата на принтере</t>
    </r>
  </si>
  <si>
    <t xml:space="preserve"> Исследование кала на простейшие и яйца гельминтов</t>
  </si>
  <si>
    <r>
      <rPr>
        <b/>
        <sz val="11"/>
        <color indexed="8"/>
        <rFont val="Times New Roman"/>
        <family val="1"/>
      </rPr>
      <t>15 мин</t>
    </r>
    <r>
      <rPr>
        <sz val="11"/>
        <color indexed="8"/>
        <rFont val="Times New Roman"/>
        <family val="1"/>
      </rPr>
      <t xml:space="preserve"> подготовка реактивов ,приготовление препаратов ,микроскопирование ,регистрирует в журнале ,передача     в ЛИС , распечатывает бланк результата на принтере</t>
    </r>
  </si>
  <si>
    <t>Микроскопическое исследование влагалищных мазков</t>
  </si>
  <si>
    <r>
      <rPr>
        <b/>
        <sz val="11"/>
        <color indexed="8"/>
        <rFont val="Times New Roman"/>
        <family val="1"/>
      </rPr>
      <t>20 мин</t>
    </r>
    <r>
      <rPr>
        <sz val="11"/>
        <color indexed="8"/>
        <rFont val="Times New Roman"/>
        <family val="1"/>
      </rPr>
      <t xml:space="preserve"> микроскопия мазков на гонорею,трихоманады, атипии </t>
    </r>
  </si>
  <si>
    <r>
      <rPr>
        <b/>
        <sz val="11"/>
        <color indexed="8"/>
        <rFont val="Times New Roman"/>
        <family val="1"/>
      </rPr>
      <t>14 мин</t>
    </r>
    <r>
      <rPr>
        <sz val="11"/>
        <color indexed="8"/>
        <rFont val="Times New Roman"/>
        <family val="1"/>
      </rPr>
      <t xml:space="preserve"> регистрирует в журнале ,проводит окраску мазков согласно методике,регистрирует ,передача     в ЛИС , распечатывает бланк результата на принтере</t>
    </r>
  </si>
  <si>
    <t xml:space="preserve"> Микроскопическое исследование соскоба с кожи на клещей</t>
  </si>
  <si>
    <r>
      <rPr>
        <b/>
        <sz val="11"/>
        <color indexed="8"/>
        <rFont val="Times New Roman"/>
        <family val="1"/>
      </rPr>
      <t xml:space="preserve">10 мин </t>
    </r>
    <r>
      <rPr>
        <sz val="11"/>
        <color indexed="8"/>
        <rFont val="Times New Roman"/>
        <family val="1"/>
      </rPr>
      <t>микроскопия мазков</t>
    </r>
  </si>
  <si>
    <r>
      <rPr>
        <b/>
        <sz val="11"/>
        <color indexed="8"/>
        <rFont val="Times New Roman"/>
        <family val="1"/>
      </rPr>
      <t>4 мин</t>
    </r>
    <r>
      <rPr>
        <sz val="11"/>
        <color indexed="8"/>
        <rFont val="Times New Roman"/>
        <family val="1"/>
      </rPr>
      <t xml:space="preserve"> ,регистрирует в журнале ,передача     в ЛИС , распечатывает бланк результата на принтере</t>
    </r>
  </si>
  <si>
    <t xml:space="preserve"> Микроскопическое исследование спермы</t>
  </si>
  <si>
    <r>
      <rPr>
        <b/>
        <sz val="11"/>
        <color indexed="8"/>
        <rFont val="Times New Roman"/>
        <family val="1"/>
      </rPr>
      <t xml:space="preserve">44 мин </t>
    </r>
    <r>
      <rPr>
        <sz val="11"/>
        <color indexed="8"/>
        <rFont val="Times New Roman"/>
        <family val="1"/>
      </rPr>
      <t xml:space="preserve">готовит реактивы,проводит исследование,микроскопирует,считает в камере Горяева, согласно методике, регистрирует результат </t>
    </r>
  </si>
  <si>
    <r>
      <rPr>
        <b/>
        <sz val="11"/>
        <color indexed="8"/>
        <rFont val="Times New Roman"/>
        <family val="1"/>
      </rPr>
      <t xml:space="preserve">4 мин </t>
    </r>
    <r>
      <rPr>
        <sz val="11"/>
        <color indexed="8"/>
        <rFont val="Times New Roman"/>
        <family val="1"/>
      </rPr>
      <t>,регистрирует пробу  в журнале ,передача     в ЛИС , распечатывает бланк результата на принтере 1.</t>
    </r>
  </si>
  <si>
    <t xml:space="preserve"> Микроскопическое исследование осадка секрета простаты</t>
  </si>
  <si>
    <r>
      <rPr>
        <b/>
        <sz val="11"/>
        <color indexed="8"/>
        <rFont val="Times New Roman"/>
        <family val="1"/>
      </rPr>
      <t>10 мин</t>
    </r>
    <r>
      <rPr>
        <sz val="11"/>
        <color indexed="8"/>
        <rFont val="Times New Roman"/>
        <family val="1"/>
      </rPr>
      <t xml:space="preserve"> микроскопия мазков</t>
    </r>
  </si>
  <si>
    <r>
      <rPr>
        <b/>
        <sz val="11"/>
        <color indexed="8"/>
        <rFont val="Times New Roman"/>
        <family val="1"/>
      </rPr>
      <t>4 мин ,</t>
    </r>
    <r>
      <rPr>
        <sz val="11"/>
        <color indexed="8"/>
        <rFont val="Times New Roman"/>
        <family val="1"/>
      </rPr>
      <t>регистрирует в журнале ,передача     в ЛИС , распечатывает бланк результата на принтере</t>
    </r>
  </si>
  <si>
    <t>Обнаружение кетоновых тел в моче с помощью тест-полоски</t>
  </si>
  <si>
    <r>
      <rPr>
        <b/>
        <sz val="11"/>
        <color indexed="8"/>
        <rFont val="Times New Roman"/>
        <family val="1"/>
      </rPr>
      <t xml:space="preserve">6 мин </t>
    </r>
    <r>
      <rPr>
        <sz val="11"/>
        <color indexed="8"/>
        <rFont val="Times New Roman"/>
        <family val="1"/>
      </rPr>
      <t>,регистрирует в журнале ,проводит исследования ,передача     в ЛИС , распечатывает бланк результата на принтере</t>
    </r>
  </si>
  <si>
    <t>Подсчет количества форменных элементов методом Нечипоренко</t>
  </si>
  <si>
    <r>
      <rPr>
        <b/>
        <sz val="11"/>
        <color indexed="8"/>
        <rFont val="Times New Roman"/>
        <family val="1"/>
      </rPr>
      <t>12 мин</t>
    </r>
    <r>
      <rPr>
        <sz val="11"/>
        <color indexed="8"/>
        <rFont val="Times New Roman"/>
        <family val="1"/>
      </rPr>
      <t xml:space="preserve"> подсчет форменных элементов</t>
    </r>
  </si>
  <si>
    <r>
      <rPr>
        <b/>
        <sz val="11"/>
        <color indexed="8"/>
        <rFont val="Times New Roman"/>
        <family val="1"/>
      </rPr>
      <t>6,5мин</t>
    </r>
    <r>
      <rPr>
        <sz val="11"/>
        <color indexed="8"/>
        <rFont val="Times New Roman"/>
        <family val="1"/>
      </rPr>
      <t xml:space="preserve">  , центрифугирует, регистрирует в журнале ,передача     в ЛИС , распечатывает бланк результата на принтере</t>
    </r>
  </si>
  <si>
    <t xml:space="preserve"> Определение контрационной способности почек(поЗимницкому)</t>
  </si>
  <si>
    <t>Урометр</t>
  </si>
  <si>
    <r>
      <rPr>
        <b/>
        <sz val="11"/>
        <color indexed="8"/>
        <rFont val="Times New Roman"/>
        <family val="1"/>
      </rPr>
      <t xml:space="preserve">14 мин </t>
    </r>
    <r>
      <rPr>
        <sz val="11"/>
        <color indexed="8"/>
        <rFont val="Times New Roman"/>
        <family val="1"/>
      </rPr>
      <t>проведение исследования- определяет в 8 порциях удельный вес,рн, ,регистрирует в журнале ,передача     в ЛИС , распечатывает бланк результата на принтере</t>
    </r>
  </si>
  <si>
    <t>Копрологическое исследование</t>
  </si>
  <si>
    <r>
      <rPr>
        <b/>
        <sz val="11"/>
        <color indexed="8"/>
        <rFont val="Times New Roman"/>
        <family val="1"/>
      </rPr>
      <t xml:space="preserve">20 мин </t>
    </r>
    <r>
      <rPr>
        <sz val="11"/>
        <color indexed="8"/>
        <rFont val="Times New Roman"/>
        <family val="1"/>
      </rPr>
      <t>подготовка реактивов ,приготовление препаратов, микроскопия, регистрирует в журнале передача     в ЛИС , распечатывает бланк результата на принтере 1.,1.7.1, 1.7.3., 1.7.4.,1.7.5., 1.7.6.</t>
    </r>
  </si>
  <si>
    <t xml:space="preserve"> Определение основных групп крови (А, В, 0)</t>
  </si>
  <si>
    <r>
      <rPr>
        <b/>
        <sz val="11"/>
        <color indexed="8"/>
        <rFont val="Times New Roman"/>
        <family val="1"/>
      </rPr>
      <t xml:space="preserve">11 мин </t>
    </r>
    <r>
      <rPr>
        <sz val="11"/>
        <color indexed="8"/>
        <rFont val="Times New Roman"/>
        <family val="1"/>
      </rPr>
      <t>,проводит исследование согласно методики-раскапывает сыворотку,реактивы-смешивает ,считывает  результат,регистрирует в журнале, передача в ЛИС , распечатывает бланк результата на принтере 6.2, 6.4</t>
    </r>
  </si>
  <si>
    <r>
      <rPr>
        <b/>
        <sz val="11"/>
        <color indexed="8"/>
        <rFont val="Times New Roman"/>
        <family val="1"/>
      </rPr>
      <t>3 мин</t>
    </r>
    <r>
      <rPr>
        <sz val="11"/>
        <color indexed="8"/>
        <rFont val="Times New Roman"/>
        <family val="1"/>
      </rPr>
      <t xml:space="preserve"> помещает пробирки с биоматериалом  в центрифугу 6.1</t>
    </r>
  </si>
  <si>
    <t xml:space="preserve"> Определение резус-принадлежности</t>
  </si>
  <si>
    <r>
      <rPr>
        <b/>
        <sz val="11"/>
        <color indexed="8"/>
        <rFont val="Times New Roman"/>
        <family val="1"/>
      </rPr>
      <t xml:space="preserve">11 мин </t>
    </r>
    <r>
      <rPr>
        <sz val="11"/>
        <color indexed="8"/>
        <rFont val="Times New Roman"/>
        <family val="1"/>
      </rPr>
      <t>,проводит исследование согласно методики-раскапывает сыворотку,реактивы-смешивает ,считывает  результат,регистрирует в журнале, передача в ЛИС , распечатывает бланк результата на принтере</t>
    </r>
  </si>
  <si>
    <r>
      <rPr>
        <b/>
        <sz val="11"/>
        <color indexed="8"/>
        <rFont val="Times New Roman"/>
        <family val="1"/>
      </rPr>
      <t>3 мин п</t>
    </r>
    <r>
      <rPr>
        <sz val="11"/>
        <color indexed="8"/>
        <rFont val="Times New Roman"/>
        <family val="1"/>
      </rPr>
      <t>омещает пробирки с биоматериалом  в центрифугу</t>
    </r>
  </si>
  <si>
    <t xml:space="preserve"> Определение подгруппы и других групп крови меньшего значения А-1, А-2, D, Сc, E, Kell, Duffy</t>
  </si>
  <si>
    <r>
      <rPr>
        <b/>
        <sz val="11"/>
        <color indexed="8"/>
        <rFont val="Times New Roman"/>
        <family val="1"/>
      </rPr>
      <t>15 мин</t>
    </r>
    <r>
      <rPr>
        <sz val="11"/>
        <color indexed="8"/>
        <rFont val="Times New Roman"/>
        <family val="1"/>
      </rPr>
      <t xml:space="preserve"> ,проводит исследование согласно методики-раскапывает сыворотку,реактивы-смешивает ,считывает  результат,регистрирует в журнале, передача в ЛИС , распечатывает бланк результата на принтере</t>
    </r>
  </si>
  <si>
    <r>
      <rPr>
        <b/>
        <sz val="11"/>
        <color indexed="8"/>
        <rFont val="Times New Roman"/>
        <family val="1"/>
      </rPr>
      <t>3 мин</t>
    </r>
    <r>
      <rPr>
        <sz val="11"/>
        <color indexed="8"/>
        <rFont val="Times New Roman"/>
        <family val="1"/>
      </rPr>
      <t xml:space="preserve"> помещает пробирки с биоматериалом  в центрифугу</t>
    </r>
  </si>
  <si>
    <t xml:space="preserve">  Исследование антител к антигенам групп крови</t>
  </si>
  <si>
    <t>Центрифуга гелевая "Диамед"</t>
  </si>
  <si>
    <r>
      <rPr>
        <b/>
        <sz val="11"/>
        <color indexed="8"/>
        <rFont val="Times New Roman"/>
        <family val="1"/>
      </rPr>
      <t xml:space="preserve">14 мин </t>
    </r>
    <r>
      <rPr>
        <sz val="11"/>
        <color indexed="8"/>
        <rFont val="Times New Roman"/>
        <family val="1"/>
      </rPr>
      <t>,проводит исследование согласно методики-раскапывает сыворотку,реактивы-смешивает ,инкубирует,центрифугирует ,считывает  результат,регистрирует в журнале, передача в ЛИС , распечатывает бланк результата на принтере</t>
    </r>
  </si>
  <si>
    <t xml:space="preserve"> Общий (клинический) анализ крови развернутый </t>
  </si>
  <si>
    <t xml:space="preserve">  Гематологический анализатор АсТ 5 дифф Бекман-Культер -автомат</t>
  </si>
  <si>
    <r>
      <rPr>
        <b/>
        <sz val="11"/>
        <color indexed="8"/>
        <rFont val="Times New Roman"/>
        <family val="1"/>
      </rPr>
      <t>10,5 мин</t>
    </r>
    <r>
      <rPr>
        <sz val="11"/>
        <color indexed="8"/>
        <rFont val="Times New Roman"/>
        <family val="1"/>
      </rPr>
      <t xml:space="preserve"> калибровка аппарата,микроскопия лейкоцитарной формулы,регистрация результатов 2.2, 2.17, 2.34.1.</t>
    </r>
  </si>
  <si>
    <r>
      <rPr>
        <b/>
        <sz val="11"/>
        <color indexed="8"/>
        <rFont val="Times New Roman"/>
        <family val="1"/>
      </rPr>
      <t xml:space="preserve">10 мин </t>
    </r>
    <r>
      <rPr>
        <sz val="11"/>
        <color indexed="8"/>
        <rFont val="Times New Roman"/>
        <family val="1"/>
      </rPr>
      <t>помещает пробирки в анализатор, регистрирует в журнале, покраска мазков, передача в ЛИС, распечатывает бланк результата на принтере 2.2, 2.34.1., 2.17.</t>
    </r>
  </si>
  <si>
    <t>Исследование оседания эритроцитов</t>
  </si>
  <si>
    <t>Аппарат Панченкова</t>
  </si>
  <si>
    <r>
      <rPr>
        <b/>
        <sz val="11"/>
        <color indexed="8"/>
        <rFont val="Times New Roman"/>
        <family val="1"/>
      </rPr>
      <t>6мин</t>
    </r>
    <r>
      <rPr>
        <sz val="11"/>
        <color indexed="8"/>
        <rFont val="Times New Roman"/>
        <family val="1"/>
      </rPr>
      <t>, проводит исследования согласно методике,передача     в ЛИС , распечатывает бланк результата на принтере</t>
    </r>
  </si>
  <si>
    <t xml:space="preserve">Исследование уровня ретикулоцитов в крови 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</si>
  <si>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подсчет в мазках крови</t>
    </r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</si>
  <si>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регистрирует в журнале , покраска мазков,передача     в ЛИС , распечатывает бланк результата на принтере </t>
    </r>
  </si>
  <si>
    <t xml:space="preserve">  Определение антител к возбудителю описторхоза (Opistorchis felineus) в крови иммуноферментным методом</t>
  </si>
  <si>
    <r>
      <rPr>
        <b/>
        <sz val="11"/>
        <color indexed="8"/>
        <rFont val="Times New Roman"/>
        <family val="1"/>
      </rPr>
      <t>7 мин</t>
    </r>
    <r>
      <rPr>
        <sz val="11"/>
        <color indexed="8"/>
        <rFont val="Times New Roman"/>
        <family val="1"/>
      </rPr>
      <t xml:space="preserve"> (готовит реактивы,смешивание псыворотки с реагентами согласно методике-встряхивание-инкубирование-промывка, измерение, расчет результатов, регистрация)</t>
    </r>
  </si>
  <si>
    <r>
      <rPr>
        <b/>
        <sz val="11"/>
        <color indexed="8"/>
        <rFont val="Times New Roman"/>
        <family val="1"/>
      </rPr>
      <t xml:space="preserve">7 мин </t>
    </r>
    <r>
      <rPr>
        <sz val="11"/>
        <color indexed="8"/>
        <rFont val="Times New Roman"/>
        <family val="1"/>
      </rPr>
      <t>(регистрирует пробу в ЛИС, помещает пробирку с кровью в центрифугу ,полученную сыворотку переносит в пробирку для исследований, отправка  результатов в ЛИС, распечатывает бланк результата на принтере)</t>
    </r>
  </si>
  <si>
    <t>Определение антител классов A, M, G (IgM, IgA, IgG) к лямблиям в крови иммуноферментным методом</t>
  </si>
  <si>
    <r>
      <rPr>
        <b/>
        <sz val="11"/>
        <color indexed="8"/>
        <rFont val="Calibri"/>
        <family val="2"/>
      </rPr>
      <t xml:space="preserve">7 мин </t>
    </r>
    <r>
      <rPr>
        <sz val="11"/>
        <color theme="1"/>
        <rFont val="Calibri"/>
        <family val="2"/>
      </rPr>
      <t>(готовит реактивы,смешивание псыворотки с реагентами согласно методике-встряхивание-инкубирование-промывка, измерение, расчет результатов, регистрация)</t>
    </r>
  </si>
  <si>
    <t>Заместитель начальника по экономическим вопросам</t>
  </si>
  <si>
    <t>Формугина Л.Н.</t>
  </si>
  <si>
    <t>Заведующая клинико-диагностической лабораторией</t>
  </si>
  <si>
    <t>Кириенко Г.Ю.</t>
  </si>
  <si>
    <t>Время на одно исследование</t>
  </si>
  <si>
    <t>Определение основных групп крови (А, В, 0)</t>
  </si>
  <si>
    <t>центрифуга Дастан,              ручной метод</t>
  </si>
  <si>
    <t xml:space="preserve">5 мин. (регистрация в журнале. Кровь в пробирке помещается в штатив центрифуги для получения сыворотки больного. Затем определяется результат перекрестным методом стандартных эритроцитов) (6.1, 6.2, 6.3) </t>
  </si>
  <si>
    <t>Определение резус-принадлежности</t>
  </si>
  <si>
    <t>6 мин. (регистрация в журнале. Кровь в пробирке помещается в штатив центрифуги для получения сыворотки больного. Затем определяется результат перекрестным методом стандартных эритроцитов) (6.1, 6.2, 6,5)</t>
  </si>
  <si>
    <t>Проведение реакции Вассермана (RW)</t>
  </si>
  <si>
    <t>2 мин. (регистрация в журнале. Кровь в пробирке помещается в штатив центрифуги для получения сыворотки больного. Затем смешиваются реактивы с сывороткой больного, добавляются реагенты) (6.2, 6.1)</t>
  </si>
  <si>
    <t>Анализ мочи общий</t>
  </si>
  <si>
    <t>анализатор LG-50</t>
  </si>
  <si>
    <t>6 мин. (регистрация в журнале. На тест-полоски наносится биоматериал и помещается в анализатор) (2.2, 6.1)</t>
  </si>
  <si>
    <t>Общий (клинический) анализ крови</t>
  </si>
  <si>
    <t>центрифуга Дастан,   Адвиа-60</t>
  </si>
  <si>
    <t>5 мин.Регистрация в журнале. Забор крови в микропробирки, помещается в смеситель, затем в анализатор.</t>
  </si>
  <si>
    <t>Исследование кала на гельминты</t>
  </si>
  <si>
    <t>микроскоп Биолан,  ручной метод</t>
  </si>
  <si>
    <t>5 мин. (регистрация в журнале. На предметное стекло наносится испражнения, добавляются реактивы като) (2.2, 1.7.7)</t>
  </si>
  <si>
    <t>Исследование уровня холестерина крови</t>
  </si>
  <si>
    <t>центрифуга Дастан,   clima-15</t>
  </si>
  <si>
    <t>5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4.12)</t>
  </si>
  <si>
    <t>Исследование уровня глюкозы в крови</t>
  </si>
  <si>
    <t>аппарат лактат и глюкозы</t>
  </si>
  <si>
    <t>3 мин. (регистрация в журнале. Кровь больного помещается в эпиндорф с раствором и загружается в аппарат) (4.1.3, 4.8.1)</t>
  </si>
  <si>
    <t>Исследование уровня общего билирубина в крови</t>
  </si>
  <si>
    <t>6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4.15)</t>
  </si>
  <si>
    <t>Исследование уровня общего белка в крови</t>
  </si>
  <si>
    <t>6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4.2.2)</t>
  </si>
  <si>
    <t>Исследование уровня амилазы в крови</t>
  </si>
  <si>
    <t>5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4.25)</t>
  </si>
  <si>
    <t>Исследование уровня креатинина в крови</t>
  </si>
  <si>
    <t>5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4.7)</t>
  </si>
  <si>
    <t>Исследование уровня мочевой кислоты в крови</t>
  </si>
  <si>
    <t>5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4.2.2, 4.6)</t>
  </si>
  <si>
    <t>Исследование уровня липопротеинов в крови</t>
  </si>
  <si>
    <t>8 мин. (регистрация в журнале. Смешиваются реактивы с сывороткой больного путем центрофугирования. Затем добавляют реактивы и инкубируют при комнатной температуре) (4.1.3, 4.1.2, 4.11)</t>
  </si>
  <si>
    <t>Исследование уровня триглицеридов в крови</t>
  </si>
  <si>
    <t>8 мин. (регистрация в журнале. Кровь в пробирке помещается в штатив центрифуги для получения сыворотки больного. Затем сыворотку помещают в кюветы, смешивают с реактивами, загружают в термостат, инкубируют) (4.1.3, 4.1.2, 4.14)</t>
  </si>
  <si>
    <t>Определение онкомаркеров методом ИФА</t>
  </si>
  <si>
    <t>компект оборудования ИФА, фотометр, модель 680</t>
  </si>
  <si>
    <t>17 мин.Регистрация в журнале. Кровь в пробирке помещается в штатив центрифуги для получения сыворотки больного. Затем сыворотку смешивают с реагентами, инкубируют, измеряют на ридоре.</t>
  </si>
  <si>
    <t>ручной метод</t>
  </si>
  <si>
    <t>7 мин. (регистрация в журнале. Мазок фиксируется на предметное стекло и окрашивается по граммам) (2.2, 3.2.1.2)</t>
  </si>
  <si>
    <t>Заместитель главного врача по экономическим вопросам</t>
  </si>
  <si>
    <t>Е.Д. Зверева</t>
  </si>
  <si>
    <t>КГБУЗ ""</t>
  </si>
  <si>
    <t>% Доп ЗП (гр13/гр12*100)</t>
  </si>
  <si>
    <t>Расчет  накладных расходов</t>
  </si>
  <si>
    <t>№ п/п</t>
  </si>
  <si>
    <t>Накладные расходы</t>
  </si>
  <si>
    <t>в том числе:</t>
  </si>
  <si>
    <t>1.1.</t>
  </si>
  <si>
    <t>1.2.</t>
  </si>
  <si>
    <t>1.3.</t>
  </si>
  <si>
    <t>Расходы на командировки, в т.ч.</t>
  </si>
  <si>
    <t>суточные</t>
  </si>
  <si>
    <t xml:space="preserve"> транспортные</t>
  </si>
  <si>
    <t>проживание</t>
  </si>
  <si>
    <t>1.4.</t>
  </si>
  <si>
    <t>Оплата услуг связи</t>
  </si>
  <si>
    <t>1.5.</t>
  </si>
  <si>
    <t>Оплата транспортных услуг</t>
  </si>
  <si>
    <t>1.6.</t>
  </si>
  <si>
    <t>Оплата коммунальных услуг, в т.ч.</t>
  </si>
  <si>
    <t>отопление, горячее водоснабжение</t>
  </si>
  <si>
    <t>электроэнергия</t>
  </si>
  <si>
    <t>водоснабжение,канализация</t>
  </si>
  <si>
    <t>1.7.</t>
  </si>
  <si>
    <t>Оплата услуг по содержанию имущества, в т.ч.</t>
  </si>
  <si>
    <t>содержание и тех.обслуживание помещений</t>
  </si>
  <si>
    <t>текущий ремонт оборудования</t>
  </si>
  <si>
    <t>прочие расходы</t>
  </si>
  <si>
    <t>1.8.</t>
  </si>
  <si>
    <t>Прочие текущие расходы, в т.ч.</t>
  </si>
  <si>
    <t>приобретение справочной и переодической литературы</t>
  </si>
  <si>
    <t>1.9.</t>
  </si>
  <si>
    <t>Увеличение стоимости материальных запасов, в т.ч.</t>
  </si>
  <si>
    <t>приобретение расходных материалов</t>
  </si>
  <si>
    <t xml:space="preserve">                приобретение мягкого инвентаря</t>
  </si>
  <si>
    <t>Коэффициент накладных расходов (стр.1/стр.2.)</t>
  </si>
  <si>
    <t xml:space="preserve">Начисления на оплату труда </t>
  </si>
  <si>
    <t>Оплата труда административно-управленческого персонала, хозяйственного и прочего персонала,  (заработная плата основная и дополнительная)</t>
  </si>
  <si>
    <t xml:space="preserve">исполнитель </t>
  </si>
  <si>
    <t>вневедомственная (в т.ч. пожарная) охрана, охранная и пожарная сигнализация (установка, наладка и эксплуатация)</t>
  </si>
  <si>
    <t>За категорию</t>
  </si>
  <si>
    <t>2. Среднемесячный баланс рабочего времени</t>
  </si>
  <si>
    <t>3. Заработная плата за 1 час</t>
  </si>
  <si>
    <t>4. Количество учебных часов на платную услугу</t>
  </si>
  <si>
    <t>5. Заработная плата основного персонала (стр3*стр4)</t>
  </si>
  <si>
    <t>6. Начисления на з/пл 30.2%</t>
  </si>
  <si>
    <t>7. Прямые материальные расходы</t>
  </si>
  <si>
    <t>9. Итого</t>
  </si>
  <si>
    <t>10. Рентабельность (%)</t>
  </si>
  <si>
    <t>Обязательны расшифровки по З/ПЛ, материальные расходы, Накладные расходы</t>
  </si>
  <si>
    <t>Директор</t>
  </si>
  <si>
    <t>Исполнитель</t>
  </si>
  <si>
    <t xml:space="preserve">ИТОГО стоимость услуги </t>
  </si>
  <si>
    <t xml:space="preserve">ВСЕГО </t>
  </si>
  <si>
    <t>Количество человек</t>
  </si>
  <si>
    <t>Сумма затрат в целом по учреждению, (согласно Плана ФХД) тыс.руб.</t>
  </si>
  <si>
    <t>КОСГУ</t>
  </si>
  <si>
    <t>Оклад</t>
  </si>
  <si>
    <t>% З/ПЛ АУП в Н.р.</t>
  </si>
  <si>
    <t>телефон</t>
  </si>
  <si>
    <t>8.Накладные расходы     (К н.р.*стр 5)</t>
  </si>
  <si>
    <t>Образовательная услуга  по программе 144 часа</t>
  </si>
  <si>
    <t>КГБПОУ "Минусинский медицинский техникум"</t>
  </si>
  <si>
    <t>КГБПОУ "Минусинский медицинский техникум</t>
  </si>
  <si>
    <t>Ведущий экономист</t>
  </si>
  <si>
    <t>Рязановская Е.Н.</t>
  </si>
  <si>
    <t>(391-32)2-54-77</t>
  </si>
  <si>
    <t>Образовательная услуга  по программе 36 часа</t>
  </si>
  <si>
    <t>Образовательная услуга  по программе 72 часа</t>
  </si>
  <si>
    <t>Образовательная услуга  по программе 288 часа</t>
  </si>
  <si>
    <t>Образовательная услуга  по программе 504 часа</t>
  </si>
  <si>
    <t>Стоимость услуг КГБПОУ "Минусинский медицинский техникум"</t>
  </si>
  <si>
    <t xml:space="preserve">Педагог </t>
  </si>
  <si>
    <t>Селиванова В.Г.</t>
  </si>
  <si>
    <t>Рязановская Е.Н. (391-32)2-54-77</t>
  </si>
  <si>
    <t xml:space="preserve">Фонд оплаты труда основного персонала учреждения (заработная плата основная) </t>
  </si>
  <si>
    <t xml:space="preserve">Статьи затрат  </t>
  </si>
  <si>
    <t>исполнитель  Рязановская Е.Н.</t>
  </si>
  <si>
    <t>телефон (391-32) 2-54-77</t>
  </si>
  <si>
    <t>Наименование услуги</t>
  </si>
  <si>
    <t>Количество часов</t>
  </si>
  <si>
    <t xml:space="preserve">Младшая  медицинская сестра                                            </t>
  </si>
  <si>
    <t>Сестринское дело в хирургии</t>
  </si>
  <si>
    <t>Сестринское дело в педиатрии</t>
  </si>
  <si>
    <t>Сестринское дело в терапии</t>
  </si>
  <si>
    <t>Сестринское дело в терапии. «Актуальные вопросы вакцинации».</t>
  </si>
  <si>
    <t>Медицинский регистратор</t>
  </si>
  <si>
    <t>Медицинская статистика</t>
  </si>
  <si>
    <t>Медицина общей практики</t>
  </si>
  <si>
    <t>Современные аспекты управления и экономики здравоохранения</t>
  </si>
  <si>
    <t>Лечебная физкультура</t>
  </si>
  <si>
    <t>Физиотерапия</t>
  </si>
  <si>
    <t>Медицинский массаж</t>
  </si>
  <si>
    <t>Оказание первой доврачебной медицинской  помощи взрослому и детскому  населению</t>
  </si>
  <si>
    <t>Проведение предрейсовых, послерейсовых, предсменных, послесменных медицинских осмотров водителей транспортных средств</t>
  </si>
  <si>
    <t>Деловой английский язык</t>
  </si>
  <si>
    <t>Пользователь ПК</t>
  </si>
  <si>
    <t>Реализуемые образовательные программы
 дополнительного профессионального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</si>
</sst>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0.000"/>
    <numFmt numFmtId="179" formatCode="#,##0.00_ ;\-#,##0.00\ "/>
    <numFmt numFmtId="180" formatCode="#,##0.0000_ ;\-#,##0.0000\ "/>
    <numFmt numFmtId="181" formatCode="#,##0.0_ ;\-#,##0.0\ "/>
    <numFmt numFmtId="182" formatCode="[$-FC19]d\ mmmm\ yyyy\ &quot;г.&quot;"/>
    <numFmt numFmtId="183" formatCode="#,##0.0"/>
    <numFmt numFmtId="184" formatCode="#,##0.000"/>
    <numFmt numFmtId="185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7"/>
      <name val="Arial Cyr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8"/>
      <name val="Tahoma"/>
      <family val="2"/>
    </font>
    <font>
      <sz val="14"/>
      <color indexed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2" fontId="12" fillId="0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55" applyFont="1" applyFill="1" applyBorder="1" applyAlignment="1">
      <alignment wrapText="1"/>
      <protection/>
    </xf>
    <xf numFmtId="4" fontId="3" fillId="0" borderId="12" xfId="55" applyNumberFormat="1" applyFont="1" applyFill="1" applyBorder="1" applyAlignment="1">
      <alignment horizontal="center"/>
      <protection/>
    </xf>
    <xf numFmtId="4" fontId="3" fillId="0" borderId="12" xfId="55" applyNumberFormat="1" applyFont="1" applyFill="1" applyBorder="1">
      <alignment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4" fontId="3" fillId="0" borderId="0" xfId="55" applyNumberFormat="1" applyFont="1" applyFill="1" applyBorder="1">
      <alignment/>
      <protection/>
    </xf>
    <xf numFmtId="4" fontId="3" fillId="0" borderId="0" xfId="55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17" fillId="0" borderId="0" xfId="0" applyFont="1" applyBorder="1" applyAlignment="1">
      <alignment/>
    </xf>
    <xf numFmtId="2" fontId="16" fillId="0" borderId="12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wrapText="1"/>
    </xf>
    <xf numFmtId="0" fontId="29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10" xfId="56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center" wrapText="1"/>
      <protection/>
    </xf>
    <xf numFmtId="0" fontId="3" fillId="34" borderId="10" xfId="56" applyFont="1" applyFill="1" applyBorder="1" applyAlignment="1">
      <alignment wrapText="1"/>
      <protection/>
    </xf>
    <xf numFmtId="0" fontId="3" fillId="34" borderId="10" xfId="56" applyFont="1" applyFill="1" applyBorder="1" applyAlignment="1">
      <alignment horizontal="right" wrapText="1"/>
      <protection/>
    </xf>
    <xf numFmtId="16" fontId="3" fillId="34" borderId="10" xfId="56" applyNumberFormat="1" applyFont="1" applyFill="1" applyBorder="1" applyAlignment="1">
      <alignment horizontal="center" wrapText="1"/>
      <protection/>
    </xf>
    <xf numFmtId="0" fontId="3" fillId="34" borderId="0" xfId="56" applyFont="1" applyFill="1" applyAlignment="1">
      <alignment horizontal="center" wrapText="1"/>
      <protection/>
    </xf>
    <xf numFmtId="0" fontId="3" fillId="0" borderId="0" xfId="56" applyFont="1" applyAlignment="1">
      <alignment/>
      <protection/>
    </xf>
    <xf numFmtId="0" fontId="3" fillId="34" borderId="0" xfId="56" applyFont="1" applyFill="1" applyAlignment="1">
      <alignment horizontal="center"/>
      <protection/>
    </xf>
    <xf numFmtId="0" fontId="3" fillId="34" borderId="0" xfId="56" applyFont="1" applyFill="1" applyAlignment="1">
      <alignment/>
      <protection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11" fillId="34" borderId="0" xfId="56" applyFont="1" applyFill="1" applyBorder="1" applyAlignment="1">
      <alignment horizontal="left"/>
      <protection/>
    </xf>
    <xf numFmtId="0" fontId="3" fillId="34" borderId="0" xfId="56" applyFont="1" applyFill="1" applyBorder="1" applyAlignment="1">
      <alignment horizontal="left"/>
      <protection/>
    </xf>
    <xf numFmtId="181" fontId="3" fillId="34" borderId="10" xfId="56" applyNumberFormat="1" applyFont="1" applyFill="1" applyBorder="1" applyAlignment="1">
      <alignment wrapText="1"/>
      <protection/>
    </xf>
    <xf numFmtId="181" fontId="7" fillId="34" borderId="10" xfId="56" applyNumberFormat="1" applyFont="1" applyFill="1" applyBorder="1" applyAlignment="1">
      <alignment wrapText="1"/>
      <protection/>
    </xf>
    <xf numFmtId="181" fontId="7" fillId="0" borderId="10" xfId="56" applyNumberFormat="1" applyFont="1" applyFill="1" applyBorder="1" applyAlignment="1">
      <alignment wrapText="1"/>
      <protection/>
    </xf>
    <xf numFmtId="181" fontId="20" fillId="0" borderId="10" xfId="56" applyNumberFormat="1" applyFont="1" applyFill="1" applyBorder="1" applyAlignment="1">
      <alignment wrapText="1"/>
      <protection/>
    </xf>
    <xf numFmtId="181" fontId="22" fillId="0" borderId="10" xfId="56" applyNumberFormat="1" applyFont="1" applyFill="1" applyBorder="1" applyAlignment="1">
      <alignment wrapText="1"/>
      <protection/>
    </xf>
    <xf numFmtId="0" fontId="3" fillId="34" borderId="10" xfId="56" applyNumberFormat="1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wrapText="1"/>
      <protection/>
    </xf>
    <xf numFmtId="169" fontId="5" fillId="0" borderId="10" xfId="56" applyNumberFormat="1" applyFont="1" applyFill="1" applyBorder="1" applyAlignment="1">
      <alignment horizontal="center" wrapText="1"/>
      <protection/>
    </xf>
    <xf numFmtId="183" fontId="24" fillId="0" borderId="10" xfId="0" applyNumberFormat="1" applyFont="1" applyBorder="1" applyAlignment="1">
      <alignment/>
    </xf>
    <xf numFmtId="0" fontId="25" fillId="0" borderId="13" xfId="0" applyFont="1" applyBorder="1" applyAlignment="1">
      <alignment wrapText="1"/>
    </xf>
    <xf numFmtId="3" fontId="24" fillId="0" borderId="13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3" fillId="0" borderId="0" xfId="0" applyNumberFormat="1" applyFont="1" applyAlignment="1">
      <alignment/>
    </xf>
    <xf numFmtId="0" fontId="24" fillId="0" borderId="13" xfId="0" applyFont="1" applyBorder="1" applyAlignment="1">
      <alignment wrapText="1"/>
    </xf>
    <xf numFmtId="0" fontId="5" fillId="34" borderId="10" xfId="56" applyFont="1" applyFill="1" applyBorder="1" applyAlignment="1">
      <alignment wrapText="1"/>
      <protection/>
    </xf>
    <xf numFmtId="0" fontId="5" fillId="34" borderId="10" xfId="56" applyNumberFormat="1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34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3" fontId="27" fillId="34" borderId="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3" fontId="26" fillId="0" borderId="16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25" fillId="0" borderId="14" xfId="0" applyFont="1" applyBorder="1" applyAlignment="1">
      <alignment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justify" vertical="top" wrapText="1"/>
    </xf>
    <xf numFmtId="0" fontId="26" fillId="0" borderId="20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justify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3" xfId="0" applyFont="1" applyBorder="1" applyAlignment="1">
      <alignment vertical="top" wrapText="1"/>
    </xf>
    <xf numFmtId="0" fontId="26" fillId="0" borderId="23" xfId="0" applyFont="1" applyBorder="1" applyAlignment="1">
      <alignment horizontal="justify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justify" vertical="top" wrapText="1"/>
    </xf>
    <xf numFmtId="0" fontId="0" fillId="0" borderId="22" xfId="0" applyBorder="1" applyAlignment="1">
      <alignment vertical="top" wrapText="1"/>
    </xf>
    <xf numFmtId="0" fontId="26" fillId="0" borderId="27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justify" vertical="top" wrapText="1"/>
    </xf>
    <xf numFmtId="0" fontId="0" fillId="0" borderId="30" xfId="0" applyBorder="1" applyAlignment="1">
      <alignment vertical="top" wrapText="1"/>
    </xf>
    <xf numFmtId="0" fontId="26" fillId="0" borderId="30" xfId="0" applyFont="1" applyBorder="1" applyAlignment="1">
      <alignment horizontal="justify" vertical="top" wrapText="1"/>
    </xf>
    <xf numFmtId="0" fontId="1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15" xfId="0" applyNumberFormat="1" applyFont="1" applyFill="1" applyBorder="1" applyAlignment="1">
      <alignment horizontal="center" wrapText="1"/>
    </xf>
    <xf numFmtId="0" fontId="16" fillId="0" borderId="16" xfId="0" applyNumberFormat="1" applyFont="1" applyBorder="1" applyAlignment="1">
      <alignment wrapText="1"/>
    </xf>
    <xf numFmtId="2" fontId="10" fillId="0" borderId="15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26" fillId="0" borderId="31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33" xfId="0" applyFont="1" applyBorder="1" applyAlignment="1">
      <alignment vertical="top" wrapText="1"/>
    </xf>
    <xf numFmtId="0" fontId="26" fillId="0" borderId="31" xfId="0" applyFont="1" applyBorder="1" applyAlignment="1">
      <alignment horizontal="justify" vertical="top" wrapText="1"/>
    </xf>
    <xf numFmtId="0" fontId="26" fillId="0" borderId="33" xfId="0" applyFont="1" applyBorder="1" applyAlignment="1">
      <alignment horizontal="justify" vertical="top" wrapText="1"/>
    </xf>
    <xf numFmtId="0" fontId="26" fillId="0" borderId="34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6" fillId="0" borderId="35" xfId="0" applyFont="1" applyBorder="1" applyAlignment="1">
      <alignment vertical="top" wrapText="1"/>
    </xf>
    <xf numFmtId="0" fontId="26" fillId="0" borderId="19" xfId="0" applyFont="1" applyBorder="1" applyAlignment="1">
      <alignment horizontal="justify" vertical="top" wrapText="1"/>
    </xf>
    <xf numFmtId="0" fontId="65" fillId="0" borderId="0" xfId="0" applyFont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6" xfId="53"/>
    <cellStyle name="Обычный 6" xfId="54"/>
    <cellStyle name="Обычный_Тарифы с 2003г" xfId="55"/>
    <cellStyle name="Обычный_ТОШ ГП-3 (2 вар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7.421875" style="12" customWidth="1"/>
    <col min="2" max="2" width="20.8515625" style="12" customWidth="1"/>
    <col min="3" max="3" width="11.8515625" style="12" customWidth="1"/>
    <col min="4" max="4" width="0.85546875" style="12" hidden="1" customWidth="1"/>
    <col min="5" max="5" width="31.00390625" style="13" customWidth="1"/>
    <col min="6" max="6" width="32.57421875" style="13" customWidth="1"/>
  </cols>
  <sheetData>
    <row r="1" spans="1:6" ht="18.75">
      <c r="A1" s="150" t="s">
        <v>21</v>
      </c>
      <c r="B1" s="150"/>
      <c r="C1" s="150"/>
      <c r="D1" s="150"/>
      <c r="E1" s="150"/>
      <c r="F1" s="150"/>
    </row>
    <row r="2" ht="15">
      <c r="A2" s="12" t="s">
        <v>4</v>
      </c>
    </row>
    <row r="3" spans="1:7" ht="53.25" customHeight="1">
      <c r="A3" s="14"/>
      <c r="B3" s="14" t="s">
        <v>3</v>
      </c>
      <c r="C3" s="14" t="s">
        <v>22</v>
      </c>
      <c r="D3" s="14" t="s">
        <v>23</v>
      </c>
      <c r="E3" s="14" t="s">
        <v>24</v>
      </c>
      <c r="F3" s="14" t="s">
        <v>19</v>
      </c>
      <c r="G3" s="1"/>
    </row>
    <row r="4" spans="1:6" ht="15">
      <c r="A4" s="15" t="s">
        <v>0</v>
      </c>
      <c r="B4" s="15"/>
      <c r="C4" s="16"/>
      <c r="D4" s="17"/>
      <c r="E4" s="15"/>
      <c r="F4" s="15"/>
    </row>
    <row r="5" spans="1:12" ht="104.25" customHeight="1">
      <c r="A5" s="15" t="s">
        <v>25</v>
      </c>
      <c r="B5" s="15" t="s">
        <v>26</v>
      </c>
      <c r="C5" s="16">
        <v>1</v>
      </c>
      <c r="D5" s="17">
        <v>10</v>
      </c>
      <c r="E5" s="18" t="s">
        <v>27</v>
      </c>
      <c r="F5" s="19" t="s">
        <v>28</v>
      </c>
      <c r="G5" s="1"/>
      <c r="H5" s="1"/>
      <c r="I5" s="1"/>
      <c r="J5" s="1"/>
      <c r="K5" s="1"/>
      <c r="L5" s="1"/>
    </row>
    <row r="6" spans="1:6" ht="129" customHeight="1">
      <c r="A6" s="15" t="s">
        <v>29</v>
      </c>
      <c r="B6" s="15" t="s">
        <v>30</v>
      </c>
      <c r="C6" s="16">
        <v>1</v>
      </c>
      <c r="D6" s="17">
        <v>4</v>
      </c>
      <c r="E6" s="18" t="s">
        <v>31</v>
      </c>
      <c r="F6" s="19" t="s">
        <v>32</v>
      </c>
    </row>
    <row r="7" spans="1:6" ht="137.25" customHeight="1">
      <c r="A7" s="15" t="s">
        <v>33</v>
      </c>
      <c r="B7" s="15" t="s">
        <v>30</v>
      </c>
      <c r="C7" s="16">
        <v>1</v>
      </c>
      <c r="D7" s="17">
        <v>4</v>
      </c>
      <c r="E7" s="18" t="s">
        <v>34</v>
      </c>
      <c r="F7" s="19" t="s">
        <v>35</v>
      </c>
    </row>
    <row r="8" spans="1:6" ht="120">
      <c r="A8" s="15" t="s">
        <v>36</v>
      </c>
      <c r="B8" s="15" t="s">
        <v>30</v>
      </c>
      <c r="C8" s="16">
        <v>1</v>
      </c>
      <c r="D8" s="17">
        <v>4</v>
      </c>
      <c r="E8" s="18" t="s">
        <v>37</v>
      </c>
      <c r="F8" s="15" t="s">
        <v>38</v>
      </c>
    </row>
    <row r="9" spans="1:6" ht="129" customHeight="1">
      <c r="A9" s="15" t="s">
        <v>39</v>
      </c>
      <c r="B9" s="15" t="s">
        <v>40</v>
      </c>
      <c r="C9" s="16">
        <v>1</v>
      </c>
      <c r="D9" s="17">
        <v>3</v>
      </c>
      <c r="E9" s="18" t="s">
        <v>41</v>
      </c>
      <c r="F9" s="15" t="s">
        <v>42</v>
      </c>
    </row>
    <row r="10" spans="1:6" ht="136.5" customHeight="1">
      <c r="A10" s="15" t="s">
        <v>43</v>
      </c>
      <c r="B10" s="15" t="s">
        <v>44</v>
      </c>
      <c r="C10" s="16">
        <v>1</v>
      </c>
      <c r="D10" s="17">
        <v>20</v>
      </c>
      <c r="E10" s="18" t="s">
        <v>45</v>
      </c>
      <c r="F10" s="15" t="s">
        <v>38</v>
      </c>
    </row>
    <row r="11" spans="1:6" ht="123" customHeight="1">
      <c r="A11" s="15" t="s">
        <v>46</v>
      </c>
      <c r="B11" s="15" t="s">
        <v>40</v>
      </c>
      <c r="C11" s="16">
        <v>1</v>
      </c>
      <c r="D11" s="17">
        <v>3</v>
      </c>
      <c r="E11" s="18" t="s">
        <v>47</v>
      </c>
      <c r="F11" s="15" t="s">
        <v>38</v>
      </c>
    </row>
    <row r="12" spans="1:6" ht="120">
      <c r="A12" s="15" t="s">
        <v>48</v>
      </c>
      <c r="B12" s="15" t="s">
        <v>40</v>
      </c>
      <c r="C12" s="16">
        <v>1</v>
      </c>
      <c r="D12" s="17">
        <v>10</v>
      </c>
      <c r="E12" s="18" t="s">
        <v>47</v>
      </c>
      <c r="F12" s="15" t="s">
        <v>42</v>
      </c>
    </row>
    <row r="13" spans="1:6" ht="121.5" customHeight="1" hidden="1">
      <c r="A13" s="15" t="s">
        <v>49</v>
      </c>
      <c r="B13" s="15" t="s">
        <v>40</v>
      </c>
      <c r="C13" s="16">
        <v>1</v>
      </c>
      <c r="D13" s="17">
        <v>3</v>
      </c>
      <c r="E13" s="18" t="s">
        <v>50</v>
      </c>
      <c r="F13" s="15" t="s">
        <v>51</v>
      </c>
    </row>
    <row r="14" spans="1:6" ht="181.5" customHeight="1" hidden="1">
      <c r="A14" s="15" t="s">
        <v>52</v>
      </c>
      <c r="B14" s="15" t="s">
        <v>30</v>
      </c>
      <c r="C14" s="16">
        <v>1</v>
      </c>
      <c r="D14" s="17">
        <v>4</v>
      </c>
      <c r="E14" s="20"/>
      <c r="F14" s="19" t="s">
        <v>53</v>
      </c>
    </row>
    <row r="15" spans="1:6" ht="120" hidden="1">
      <c r="A15" s="15" t="s">
        <v>54</v>
      </c>
      <c r="B15" s="15" t="s">
        <v>40</v>
      </c>
      <c r="C15" s="16">
        <v>1</v>
      </c>
      <c r="D15" s="17">
        <v>2</v>
      </c>
      <c r="E15" s="20" t="s">
        <v>55</v>
      </c>
      <c r="F15" s="15" t="s">
        <v>42</v>
      </c>
    </row>
    <row r="16" spans="1:6" ht="110.25" customHeight="1" hidden="1">
      <c r="A16" s="15" t="s">
        <v>56</v>
      </c>
      <c r="B16" s="15" t="s">
        <v>57</v>
      </c>
      <c r="C16" s="16">
        <v>1</v>
      </c>
      <c r="D16" s="17">
        <v>3</v>
      </c>
      <c r="E16" s="20"/>
      <c r="F16" s="19" t="s">
        <v>58</v>
      </c>
    </row>
    <row r="17" spans="1:6" ht="120" hidden="1">
      <c r="A17" s="15" t="s">
        <v>59</v>
      </c>
      <c r="B17" s="15" t="s">
        <v>40</v>
      </c>
      <c r="C17" s="16">
        <v>1</v>
      </c>
      <c r="D17" s="17">
        <v>3</v>
      </c>
      <c r="E17" s="20" t="s">
        <v>55</v>
      </c>
      <c r="F17" s="15" t="s">
        <v>38</v>
      </c>
    </row>
    <row r="18" spans="1:6" ht="120" hidden="1">
      <c r="A18" s="15" t="s">
        <v>60</v>
      </c>
      <c r="B18" s="15" t="s">
        <v>40</v>
      </c>
      <c r="C18" s="16">
        <v>1</v>
      </c>
      <c r="D18" s="17">
        <v>2</v>
      </c>
      <c r="E18" s="18" t="s">
        <v>61</v>
      </c>
      <c r="F18" s="15" t="s">
        <v>42</v>
      </c>
    </row>
    <row r="19" spans="1:6" ht="156.75" customHeight="1" hidden="1">
      <c r="A19" s="15" t="s">
        <v>62</v>
      </c>
      <c r="B19" s="15" t="s">
        <v>63</v>
      </c>
      <c r="C19" s="16">
        <v>1</v>
      </c>
      <c r="D19" s="17">
        <v>1</v>
      </c>
      <c r="E19" s="20"/>
      <c r="F19" s="15" t="s">
        <v>64</v>
      </c>
    </row>
    <row r="20" spans="1:6" ht="120" hidden="1">
      <c r="A20" s="15" t="s">
        <v>65</v>
      </c>
      <c r="B20" s="15" t="s">
        <v>30</v>
      </c>
      <c r="C20" s="16">
        <v>1</v>
      </c>
      <c r="D20" s="17">
        <v>4</v>
      </c>
      <c r="E20" s="20" t="s">
        <v>66</v>
      </c>
      <c r="F20" s="15" t="s">
        <v>38</v>
      </c>
    </row>
    <row r="21" spans="1:6" ht="105" hidden="1">
      <c r="A21" s="15" t="s">
        <v>67</v>
      </c>
      <c r="B21" s="15" t="s">
        <v>68</v>
      </c>
      <c r="C21" s="16">
        <v>1</v>
      </c>
      <c r="D21" s="17">
        <v>2</v>
      </c>
      <c r="E21" s="18" t="s">
        <v>69</v>
      </c>
      <c r="F21" s="15" t="s">
        <v>51</v>
      </c>
    </row>
    <row r="22" spans="1:6" ht="120" hidden="1">
      <c r="A22" s="15" t="s">
        <v>70</v>
      </c>
      <c r="B22" s="15" t="s">
        <v>68</v>
      </c>
      <c r="C22" s="16">
        <v>1</v>
      </c>
      <c r="D22" s="17">
        <v>2</v>
      </c>
      <c r="E22" s="18" t="s">
        <v>69</v>
      </c>
      <c r="F22" s="15" t="s">
        <v>42</v>
      </c>
    </row>
    <row r="23" spans="1:6" ht="120" hidden="1">
      <c r="A23" s="15" t="s">
        <v>71</v>
      </c>
      <c r="B23" s="15" t="s">
        <v>68</v>
      </c>
      <c r="C23" s="16">
        <v>1</v>
      </c>
      <c r="D23" s="17">
        <v>2</v>
      </c>
      <c r="E23" s="18" t="s">
        <v>72</v>
      </c>
      <c r="F23" s="15" t="s">
        <v>73</v>
      </c>
    </row>
    <row r="24" spans="1:6" ht="120" hidden="1">
      <c r="A24" s="15" t="s">
        <v>74</v>
      </c>
      <c r="B24" s="15" t="s">
        <v>40</v>
      </c>
      <c r="C24" s="16">
        <v>1</v>
      </c>
      <c r="D24" s="17">
        <v>3</v>
      </c>
      <c r="E24" s="18" t="s">
        <v>61</v>
      </c>
      <c r="F24" s="15" t="s">
        <v>38</v>
      </c>
    </row>
    <row r="25" spans="1:6" ht="120" hidden="1">
      <c r="A25" s="15" t="s">
        <v>75</v>
      </c>
      <c r="B25" s="15" t="s">
        <v>68</v>
      </c>
      <c r="C25" s="16">
        <v>1</v>
      </c>
      <c r="D25" s="17">
        <v>2</v>
      </c>
      <c r="E25" s="18" t="s">
        <v>69</v>
      </c>
      <c r="F25" s="15" t="s">
        <v>42</v>
      </c>
    </row>
    <row r="26" spans="1:6" ht="120" hidden="1">
      <c r="A26" s="15" t="s">
        <v>76</v>
      </c>
      <c r="B26" s="15" t="s">
        <v>30</v>
      </c>
      <c r="C26" s="16">
        <v>1</v>
      </c>
      <c r="D26" s="17">
        <v>4</v>
      </c>
      <c r="E26" s="20" t="s">
        <v>77</v>
      </c>
      <c r="F26" s="15" t="s">
        <v>42</v>
      </c>
    </row>
    <row r="27" spans="1:6" ht="165" hidden="1">
      <c r="A27" s="15" t="s">
        <v>78</v>
      </c>
      <c r="B27" s="15" t="s">
        <v>26</v>
      </c>
      <c r="C27" s="16">
        <v>1</v>
      </c>
      <c r="D27" s="17">
        <v>10</v>
      </c>
      <c r="E27" s="20"/>
      <c r="F27" s="15" t="s">
        <v>79</v>
      </c>
    </row>
    <row r="28" spans="1:6" ht="120" hidden="1">
      <c r="A28" s="15" t="s">
        <v>80</v>
      </c>
      <c r="B28" s="15" t="s">
        <v>40</v>
      </c>
      <c r="C28" s="16">
        <v>1</v>
      </c>
      <c r="D28" s="17">
        <v>3</v>
      </c>
      <c r="E28" s="18" t="s">
        <v>81</v>
      </c>
      <c r="F28" s="15" t="s">
        <v>42</v>
      </c>
    </row>
    <row r="29" spans="1:6" ht="120" hidden="1">
      <c r="A29" s="15" t="s">
        <v>82</v>
      </c>
      <c r="B29" s="15" t="s">
        <v>40</v>
      </c>
      <c r="C29" s="16">
        <v>1</v>
      </c>
      <c r="D29" s="17">
        <v>3</v>
      </c>
      <c r="E29" s="20" t="s">
        <v>83</v>
      </c>
      <c r="F29" s="15" t="s">
        <v>38</v>
      </c>
    </row>
    <row r="30" spans="1:6" ht="120" hidden="1">
      <c r="A30" s="15" t="s">
        <v>84</v>
      </c>
      <c r="B30" s="15" t="s">
        <v>40</v>
      </c>
      <c r="C30" s="16">
        <v>1</v>
      </c>
      <c r="D30" s="15">
        <v>2</v>
      </c>
      <c r="E30" s="18" t="s">
        <v>61</v>
      </c>
      <c r="F30" s="15" t="s">
        <v>38</v>
      </c>
    </row>
    <row r="31" spans="1:6" ht="120" hidden="1">
      <c r="A31" s="15" t="s">
        <v>85</v>
      </c>
      <c r="B31" s="15" t="s">
        <v>40</v>
      </c>
      <c r="C31" s="16">
        <v>1</v>
      </c>
      <c r="D31" s="15">
        <v>3</v>
      </c>
      <c r="E31" s="18" t="s">
        <v>61</v>
      </c>
      <c r="F31" s="15" t="s">
        <v>42</v>
      </c>
    </row>
    <row r="32" spans="1:6" ht="120" hidden="1">
      <c r="A32" s="15" t="s">
        <v>86</v>
      </c>
      <c r="B32" s="15" t="s">
        <v>87</v>
      </c>
      <c r="C32" s="16">
        <v>1</v>
      </c>
      <c r="D32" s="15">
        <v>3</v>
      </c>
      <c r="E32" s="20" t="s">
        <v>88</v>
      </c>
      <c r="F32" s="15" t="s">
        <v>38</v>
      </c>
    </row>
    <row r="33" spans="1:6" ht="120" hidden="1">
      <c r="A33" s="15" t="s">
        <v>89</v>
      </c>
      <c r="B33" s="15" t="s">
        <v>30</v>
      </c>
      <c r="C33" s="16">
        <v>1</v>
      </c>
      <c r="D33" s="15">
        <v>6</v>
      </c>
      <c r="E33" s="20" t="s">
        <v>90</v>
      </c>
      <c r="F33" s="15" t="s">
        <v>38</v>
      </c>
    </row>
    <row r="34" spans="1:6" ht="120" hidden="1">
      <c r="A34" s="15" t="s">
        <v>91</v>
      </c>
      <c r="B34" s="15" t="s">
        <v>26</v>
      </c>
      <c r="C34" s="16">
        <v>1</v>
      </c>
      <c r="D34" s="15">
        <v>10</v>
      </c>
      <c r="E34" s="18" t="s">
        <v>92</v>
      </c>
      <c r="F34" s="15" t="s">
        <v>38</v>
      </c>
    </row>
    <row r="35" spans="1:6" ht="120" hidden="1">
      <c r="A35" s="15" t="s">
        <v>93</v>
      </c>
      <c r="B35" s="15" t="s">
        <v>94</v>
      </c>
      <c r="C35" s="16">
        <v>1</v>
      </c>
      <c r="D35" s="21">
        <v>4</v>
      </c>
      <c r="E35" s="20" t="s">
        <v>95</v>
      </c>
      <c r="F35" s="15" t="s">
        <v>38</v>
      </c>
    </row>
    <row r="36" spans="1:6" ht="120" hidden="1">
      <c r="A36" s="15" t="s">
        <v>96</v>
      </c>
      <c r="B36" s="15" t="s">
        <v>94</v>
      </c>
      <c r="C36" s="16">
        <v>1</v>
      </c>
      <c r="D36" s="21">
        <v>2</v>
      </c>
      <c r="E36" s="20" t="s">
        <v>95</v>
      </c>
      <c r="F36" s="15" t="s">
        <v>42</v>
      </c>
    </row>
    <row r="37" spans="1:6" ht="120" hidden="1">
      <c r="A37" s="15" t="s">
        <v>97</v>
      </c>
      <c r="B37" s="15" t="s">
        <v>94</v>
      </c>
      <c r="C37" s="16">
        <v>1</v>
      </c>
      <c r="D37" s="15">
        <v>2</v>
      </c>
      <c r="E37" s="18" t="s">
        <v>98</v>
      </c>
      <c r="F37" s="15" t="s">
        <v>38</v>
      </c>
    </row>
    <row r="38" spans="1:6" ht="120" hidden="1">
      <c r="A38" s="15" t="s">
        <v>99</v>
      </c>
      <c r="B38" s="15" t="s">
        <v>94</v>
      </c>
      <c r="C38" s="16">
        <v>1</v>
      </c>
      <c r="D38" s="15">
        <v>2</v>
      </c>
      <c r="E38" s="20" t="s">
        <v>100</v>
      </c>
      <c r="F38" s="15" t="s">
        <v>38</v>
      </c>
    </row>
    <row r="39" spans="1:6" ht="120" hidden="1">
      <c r="A39" s="15" t="s">
        <v>101</v>
      </c>
      <c r="B39" s="15" t="s">
        <v>102</v>
      </c>
      <c r="C39" s="16">
        <v>1</v>
      </c>
      <c r="D39" s="15">
        <v>3</v>
      </c>
      <c r="E39" s="20" t="s">
        <v>103</v>
      </c>
      <c r="F39" s="15" t="s">
        <v>42</v>
      </c>
    </row>
    <row r="40" spans="1:6" ht="120" hidden="1">
      <c r="A40" s="15" t="s">
        <v>104</v>
      </c>
      <c r="B40" s="15" t="s">
        <v>105</v>
      </c>
      <c r="C40" s="16">
        <v>1</v>
      </c>
      <c r="D40" s="15">
        <v>3</v>
      </c>
      <c r="E40" s="20" t="s">
        <v>106</v>
      </c>
      <c r="F40" s="15" t="s">
        <v>38</v>
      </c>
    </row>
    <row r="41" spans="1:6" ht="120" hidden="1">
      <c r="A41" s="15" t="s">
        <v>107</v>
      </c>
      <c r="B41" s="15" t="s">
        <v>105</v>
      </c>
      <c r="C41" s="16">
        <v>1</v>
      </c>
      <c r="D41" s="15">
        <v>3</v>
      </c>
      <c r="E41" s="20" t="s">
        <v>108</v>
      </c>
      <c r="F41" s="15" t="s">
        <v>109</v>
      </c>
    </row>
    <row r="42" spans="1:6" ht="120" hidden="1">
      <c r="A42" s="15" t="s">
        <v>110</v>
      </c>
      <c r="B42" s="15" t="s">
        <v>105</v>
      </c>
      <c r="C42" s="16">
        <v>1</v>
      </c>
      <c r="D42" s="15">
        <v>3</v>
      </c>
      <c r="E42" s="20" t="s">
        <v>111</v>
      </c>
      <c r="F42" s="15" t="s">
        <v>42</v>
      </c>
    </row>
    <row r="43" spans="1:6" ht="120" hidden="1">
      <c r="A43" s="15" t="s">
        <v>112</v>
      </c>
      <c r="B43" s="15" t="s">
        <v>105</v>
      </c>
      <c r="C43" s="16">
        <v>1</v>
      </c>
      <c r="D43" s="15">
        <v>3</v>
      </c>
      <c r="E43" s="20" t="s">
        <v>113</v>
      </c>
      <c r="F43" s="15" t="s">
        <v>42</v>
      </c>
    </row>
    <row r="44" spans="1:6" ht="120" hidden="1">
      <c r="A44" s="15" t="s">
        <v>114</v>
      </c>
      <c r="B44" s="15" t="s">
        <v>105</v>
      </c>
      <c r="C44" s="16">
        <v>1</v>
      </c>
      <c r="D44" s="15">
        <v>3</v>
      </c>
      <c r="E44" s="20" t="s">
        <v>115</v>
      </c>
      <c r="F44" s="15" t="s">
        <v>116</v>
      </c>
    </row>
    <row r="45" spans="1:6" ht="120" hidden="1">
      <c r="A45" s="15" t="s">
        <v>117</v>
      </c>
      <c r="B45" s="15" t="s">
        <v>105</v>
      </c>
      <c r="C45" s="16">
        <v>1</v>
      </c>
      <c r="D45" s="15">
        <v>3</v>
      </c>
      <c r="E45" s="20" t="s">
        <v>118</v>
      </c>
      <c r="F45" s="15" t="s">
        <v>38</v>
      </c>
    </row>
    <row r="46" spans="1:6" ht="120" hidden="1">
      <c r="A46" s="15" t="s">
        <v>119</v>
      </c>
      <c r="B46" s="15" t="s">
        <v>105</v>
      </c>
      <c r="C46" s="16">
        <v>1</v>
      </c>
      <c r="D46" s="15">
        <v>3</v>
      </c>
      <c r="E46" s="20" t="s">
        <v>106</v>
      </c>
      <c r="F46" s="15" t="s">
        <v>38</v>
      </c>
    </row>
    <row r="47" spans="1:6" ht="120" hidden="1">
      <c r="A47" s="15" t="s">
        <v>120</v>
      </c>
      <c r="B47" s="15" t="s">
        <v>105</v>
      </c>
      <c r="C47" s="16">
        <v>1</v>
      </c>
      <c r="D47" s="15">
        <v>3</v>
      </c>
      <c r="E47" s="20" t="s">
        <v>108</v>
      </c>
      <c r="F47" s="15" t="s">
        <v>38</v>
      </c>
    </row>
    <row r="48" spans="1:6" ht="120" hidden="1">
      <c r="A48" s="15" t="s">
        <v>121</v>
      </c>
      <c r="B48" s="15" t="s">
        <v>105</v>
      </c>
      <c r="C48" s="16">
        <v>1</v>
      </c>
      <c r="D48" s="15">
        <v>3</v>
      </c>
      <c r="E48" s="20" t="s">
        <v>115</v>
      </c>
      <c r="F48" s="15" t="s">
        <v>38</v>
      </c>
    </row>
    <row r="49" spans="1:6" ht="135" hidden="1">
      <c r="A49" s="15" t="s">
        <v>122</v>
      </c>
      <c r="B49" s="15" t="s">
        <v>123</v>
      </c>
      <c r="C49" s="16">
        <v>1</v>
      </c>
      <c r="D49" s="15">
        <v>4</v>
      </c>
      <c r="E49" s="18" t="s">
        <v>124</v>
      </c>
      <c r="F49" s="19" t="s">
        <v>125</v>
      </c>
    </row>
    <row r="50" spans="1:6" ht="90" hidden="1">
      <c r="A50" s="15" t="s">
        <v>126</v>
      </c>
      <c r="B50" s="15" t="s">
        <v>123</v>
      </c>
      <c r="C50" s="16">
        <v>1</v>
      </c>
      <c r="D50" s="15">
        <v>10</v>
      </c>
      <c r="E50" s="20" t="s">
        <v>127</v>
      </c>
      <c r="F50" s="15" t="s">
        <v>128</v>
      </c>
    </row>
    <row r="51" spans="1:6" ht="90" hidden="1">
      <c r="A51" s="15" t="s">
        <v>129</v>
      </c>
      <c r="B51" s="15"/>
      <c r="C51" s="16">
        <v>1</v>
      </c>
      <c r="D51" s="15"/>
      <c r="E51" s="20"/>
      <c r="F51" s="15" t="s">
        <v>130</v>
      </c>
    </row>
    <row r="52" spans="1:6" ht="90" hidden="1">
      <c r="A52" s="15" t="s">
        <v>131</v>
      </c>
      <c r="B52" s="15" t="s">
        <v>123</v>
      </c>
      <c r="C52" s="16">
        <v>1</v>
      </c>
      <c r="D52" s="15">
        <v>7</v>
      </c>
      <c r="E52" s="20"/>
      <c r="F52" s="15" t="s">
        <v>132</v>
      </c>
    </row>
    <row r="53" spans="1:6" ht="124.5" customHeight="1" hidden="1">
      <c r="A53" s="15" t="s">
        <v>133</v>
      </c>
      <c r="B53" s="15" t="s">
        <v>123</v>
      </c>
      <c r="C53" s="16">
        <v>1</v>
      </c>
      <c r="D53" s="15">
        <v>20</v>
      </c>
      <c r="E53" s="20" t="s">
        <v>134</v>
      </c>
      <c r="F53" s="15" t="s">
        <v>135</v>
      </c>
    </row>
    <row r="54" spans="1:6" ht="96" customHeight="1" hidden="1">
      <c r="A54" s="15" t="s">
        <v>136</v>
      </c>
      <c r="B54" s="15" t="s">
        <v>123</v>
      </c>
      <c r="C54" s="16">
        <v>1</v>
      </c>
      <c r="D54" s="15">
        <v>10</v>
      </c>
      <c r="E54" s="20" t="s">
        <v>137</v>
      </c>
      <c r="F54" s="15" t="s">
        <v>138</v>
      </c>
    </row>
    <row r="55" spans="1:6" ht="90" hidden="1">
      <c r="A55" s="15" t="s">
        <v>139</v>
      </c>
      <c r="B55" s="15" t="s">
        <v>123</v>
      </c>
      <c r="C55" s="16">
        <v>1</v>
      </c>
      <c r="D55" s="15">
        <v>10</v>
      </c>
      <c r="E55" s="18" t="s">
        <v>140</v>
      </c>
      <c r="F55" s="19" t="s">
        <v>141</v>
      </c>
    </row>
    <row r="56" spans="1:6" ht="60" hidden="1">
      <c r="A56" s="15" t="s">
        <v>142</v>
      </c>
      <c r="B56" s="15" t="s">
        <v>123</v>
      </c>
      <c r="C56" s="16">
        <v>1</v>
      </c>
      <c r="D56" s="15">
        <v>10</v>
      </c>
      <c r="E56" s="20" t="s">
        <v>143</v>
      </c>
      <c r="F56" s="15" t="s">
        <v>144</v>
      </c>
    </row>
    <row r="57" spans="1:6" ht="60" hidden="1">
      <c r="A57" s="15" t="s">
        <v>145</v>
      </c>
      <c r="B57" s="15"/>
      <c r="C57" s="16">
        <v>1</v>
      </c>
      <c r="D57" s="15"/>
      <c r="E57" s="20"/>
      <c r="F57" s="15" t="s">
        <v>146</v>
      </c>
    </row>
    <row r="58" spans="1:6" ht="102" customHeight="1" hidden="1">
      <c r="A58" s="15" t="s">
        <v>147</v>
      </c>
      <c r="B58" s="15" t="s">
        <v>123</v>
      </c>
      <c r="C58" s="16">
        <v>1</v>
      </c>
      <c r="D58" s="15">
        <v>12</v>
      </c>
      <c r="E58" s="20" t="s">
        <v>148</v>
      </c>
      <c r="F58" s="15" t="s">
        <v>149</v>
      </c>
    </row>
    <row r="59" spans="1:6" ht="120.75" customHeight="1" hidden="1">
      <c r="A59" s="15" t="s">
        <v>150</v>
      </c>
      <c r="B59" s="15" t="s">
        <v>151</v>
      </c>
      <c r="C59" s="16">
        <v>1</v>
      </c>
      <c r="D59" s="15">
        <v>8</v>
      </c>
      <c r="E59" s="20"/>
      <c r="F59" s="15" t="s">
        <v>152</v>
      </c>
    </row>
    <row r="60" spans="1:6" ht="118.5" customHeight="1" hidden="1">
      <c r="A60" s="15" t="s">
        <v>153</v>
      </c>
      <c r="B60" s="15" t="s">
        <v>123</v>
      </c>
      <c r="C60" s="16">
        <v>1</v>
      </c>
      <c r="D60" s="15">
        <v>10</v>
      </c>
      <c r="E60" s="20"/>
      <c r="F60" s="22" t="s">
        <v>154</v>
      </c>
    </row>
    <row r="61" spans="1:6" ht="120">
      <c r="A61" s="15" t="s">
        <v>155</v>
      </c>
      <c r="B61" s="15" t="s">
        <v>26</v>
      </c>
      <c r="C61" s="16">
        <v>1</v>
      </c>
      <c r="D61" s="15">
        <v>10</v>
      </c>
      <c r="E61" s="18" t="s">
        <v>156</v>
      </c>
      <c r="F61" s="19" t="s">
        <v>157</v>
      </c>
    </row>
    <row r="62" spans="1:6" ht="120" hidden="1">
      <c r="A62" s="15" t="s">
        <v>158</v>
      </c>
      <c r="B62" s="15" t="s">
        <v>26</v>
      </c>
      <c r="C62" s="16">
        <v>1</v>
      </c>
      <c r="D62" s="15">
        <v>10</v>
      </c>
      <c r="E62" s="19" t="s">
        <v>159</v>
      </c>
      <c r="F62" s="15" t="s">
        <v>160</v>
      </c>
    </row>
    <row r="63" spans="1:6" ht="120" hidden="1">
      <c r="A63" s="15" t="s">
        <v>161</v>
      </c>
      <c r="B63" s="15" t="s">
        <v>26</v>
      </c>
      <c r="C63" s="16">
        <v>1</v>
      </c>
      <c r="D63" s="15">
        <v>10</v>
      </c>
      <c r="E63" s="19" t="s">
        <v>162</v>
      </c>
      <c r="F63" s="15" t="s">
        <v>163</v>
      </c>
    </row>
    <row r="64" spans="1:6" ht="135" hidden="1">
      <c r="A64" s="15" t="s">
        <v>164</v>
      </c>
      <c r="B64" s="15" t="s">
        <v>165</v>
      </c>
      <c r="C64" s="16">
        <v>1</v>
      </c>
      <c r="D64" s="15">
        <v>10</v>
      </c>
      <c r="E64" s="19" t="s">
        <v>166</v>
      </c>
      <c r="F64" s="15" t="s">
        <v>163</v>
      </c>
    </row>
    <row r="65" spans="1:6" ht="90" hidden="1">
      <c r="A65" s="15" t="s">
        <v>167</v>
      </c>
      <c r="B65" s="15" t="s">
        <v>168</v>
      </c>
      <c r="C65" s="16">
        <v>1</v>
      </c>
      <c r="D65" s="15">
        <v>3</v>
      </c>
      <c r="E65" s="19" t="s">
        <v>169</v>
      </c>
      <c r="F65" s="19" t="s">
        <v>170</v>
      </c>
    </row>
    <row r="66" spans="1:6" ht="111.75" customHeight="1" hidden="1">
      <c r="A66" s="15" t="s">
        <v>171</v>
      </c>
      <c r="B66" s="15" t="s">
        <v>172</v>
      </c>
      <c r="C66" s="16">
        <v>1</v>
      </c>
      <c r="D66" s="15">
        <v>30</v>
      </c>
      <c r="E66" s="15"/>
      <c r="F66" s="15" t="s">
        <v>173</v>
      </c>
    </row>
    <row r="67" spans="1:6" ht="90.75" customHeight="1" hidden="1">
      <c r="A67" s="15" t="s">
        <v>174</v>
      </c>
      <c r="B67" s="15" t="s">
        <v>123</v>
      </c>
      <c r="C67" s="16">
        <v>1</v>
      </c>
      <c r="D67" s="15">
        <v>10</v>
      </c>
      <c r="E67" s="15" t="s">
        <v>175</v>
      </c>
      <c r="F67" s="15" t="s">
        <v>176</v>
      </c>
    </row>
    <row r="68" spans="1:6" ht="144" customHeight="1" hidden="1">
      <c r="A68" s="15" t="s">
        <v>177</v>
      </c>
      <c r="B68" s="15" t="s">
        <v>105</v>
      </c>
      <c r="C68" s="16">
        <v>1</v>
      </c>
      <c r="D68" s="15">
        <v>3</v>
      </c>
      <c r="E68" s="19" t="s">
        <v>178</v>
      </c>
      <c r="F68" s="19" t="s">
        <v>179</v>
      </c>
    </row>
    <row r="69" spans="1:6" ht="120" hidden="1">
      <c r="A69" s="15" t="s">
        <v>180</v>
      </c>
      <c r="B69" s="15" t="s">
        <v>105</v>
      </c>
      <c r="C69" s="16">
        <v>1</v>
      </c>
      <c r="D69" s="15">
        <v>3</v>
      </c>
      <c r="E69" s="23" t="s">
        <v>181</v>
      </c>
      <c r="F69" s="19" t="s">
        <v>179</v>
      </c>
    </row>
    <row r="72" spans="1:6" ht="30">
      <c r="A72" s="24" t="s">
        <v>182</v>
      </c>
      <c r="B72" s="25"/>
      <c r="C72" s="26"/>
      <c r="D72" s="27"/>
      <c r="E72" s="28" t="s">
        <v>183</v>
      </c>
      <c r="F72" s="29"/>
    </row>
    <row r="73" spans="1:6" ht="15">
      <c r="A73" s="30"/>
      <c r="B73" s="30"/>
      <c r="C73" s="28"/>
      <c r="D73" s="27"/>
      <c r="E73" s="28"/>
      <c r="F73" s="29"/>
    </row>
    <row r="74" spans="1:6" ht="30">
      <c r="A74" s="30" t="s">
        <v>184</v>
      </c>
      <c r="B74" s="31"/>
      <c r="C74" s="26"/>
      <c r="D74" s="27"/>
      <c r="E74" s="28" t="s">
        <v>185</v>
      </c>
      <c r="F74" s="2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33.421875" style="0" customWidth="1"/>
    <col min="2" max="2" width="18.57421875" style="0" customWidth="1"/>
    <col min="3" max="3" width="11.57421875" style="0" customWidth="1"/>
    <col min="4" max="4" width="13.00390625" style="0" hidden="1" customWidth="1"/>
    <col min="5" max="5" width="46.7109375" style="0" customWidth="1"/>
    <col min="6" max="6" width="37.140625" style="0" customWidth="1"/>
  </cols>
  <sheetData>
    <row r="1" spans="1:6" ht="18.75">
      <c r="A1" s="32" t="s">
        <v>230</v>
      </c>
      <c r="B1" s="33"/>
      <c r="C1" s="33"/>
      <c r="D1" s="33"/>
      <c r="E1" s="1"/>
      <c r="F1" s="1"/>
    </row>
    <row r="2" spans="1:6" ht="15">
      <c r="A2" s="33"/>
      <c r="B2" s="33"/>
      <c r="C2" s="33"/>
      <c r="D2" s="33"/>
      <c r="E2" s="1"/>
      <c r="F2" s="1"/>
    </row>
    <row r="3" spans="1:12" s="36" customFormat="1" ht="45" customHeight="1">
      <c r="A3" s="34" t="s">
        <v>0</v>
      </c>
      <c r="B3" s="35" t="s">
        <v>3</v>
      </c>
      <c r="C3" s="35" t="s">
        <v>22</v>
      </c>
      <c r="D3" s="35" t="s">
        <v>186</v>
      </c>
      <c r="E3" s="35" t="s">
        <v>24</v>
      </c>
      <c r="F3" s="35" t="s">
        <v>19</v>
      </c>
      <c r="G3" s="1"/>
      <c r="H3"/>
      <c r="I3"/>
      <c r="J3"/>
      <c r="K3"/>
      <c r="L3"/>
    </row>
    <row r="4" spans="1:6" ht="75">
      <c r="A4" s="37" t="s">
        <v>187</v>
      </c>
      <c r="B4" s="34" t="s">
        <v>188</v>
      </c>
      <c r="C4" s="38">
        <v>1</v>
      </c>
      <c r="D4" s="39">
        <v>7</v>
      </c>
      <c r="E4" s="34" t="s">
        <v>189</v>
      </c>
      <c r="F4" s="34"/>
    </row>
    <row r="5" spans="1:6" ht="75" customHeight="1">
      <c r="A5" s="40" t="s">
        <v>190</v>
      </c>
      <c r="B5" s="41" t="s">
        <v>188</v>
      </c>
      <c r="C5" s="38">
        <v>1</v>
      </c>
      <c r="D5" s="42">
        <v>7</v>
      </c>
      <c r="E5" s="41" t="s">
        <v>191</v>
      </c>
      <c r="F5" s="41"/>
    </row>
    <row r="6" spans="1:6" ht="73.5" customHeight="1">
      <c r="A6" s="37" t="s">
        <v>192</v>
      </c>
      <c r="B6" s="34" t="s">
        <v>188</v>
      </c>
      <c r="C6" s="38">
        <v>1</v>
      </c>
      <c r="D6" s="39">
        <v>3</v>
      </c>
      <c r="E6" s="34" t="s">
        <v>193</v>
      </c>
      <c r="F6" s="34"/>
    </row>
    <row r="7" spans="1:6" ht="45" hidden="1">
      <c r="A7" s="37" t="s">
        <v>194</v>
      </c>
      <c r="B7" s="34" t="s">
        <v>195</v>
      </c>
      <c r="C7" s="38">
        <v>1</v>
      </c>
      <c r="D7" s="39">
        <v>8</v>
      </c>
      <c r="F7" s="34" t="s">
        <v>196</v>
      </c>
    </row>
    <row r="8" spans="1:6" ht="45" hidden="1">
      <c r="A8" s="37" t="s">
        <v>197</v>
      </c>
      <c r="B8" s="34" t="s">
        <v>198</v>
      </c>
      <c r="C8" s="38">
        <v>1</v>
      </c>
      <c r="D8" s="39">
        <v>7</v>
      </c>
      <c r="E8" s="34"/>
      <c r="F8" s="34" t="s">
        <v>199</v>
      </c>
    </row>
    <row r="9" spans="1:6" ht="60" customHeight="1">
      <c r="A9" s="37" t="s">
        <v>200</v>
      </c>
      <c r="B9" s="34" t="s">
        <v>201</v>
      </c>
      <c r="C9" s="38">
        <v>1</v>
      </c>
      <c r="D9" s="39">
        <v>7</v>
      </c>
      <c r="E9" s="34"/>
      <c r="F9" s="34" t="s">
        <v>202</v>
      </c>
    </row>
    <row r="10" spans="1:6" ht="78.75" customHeight="1">
      <c r="A10" s="43" t="s">
        <v>203</v>
      </c>
      <c r="B10" s="34" t="s">
        <v>204</v>
      </c>
      <c r="C10" s="38">
        <v>1</v>
      </c>
      <c r="D10" s="39">
        <v>6</v>
      </c>
      <c r="E10" s="34" t="s">
        <v>205</v>
      </c>
      <c r="F10" s="34"/>
    </row>
    <row r="11" spans="1:6" ht="60">
      <c r="A11" s="43" t="s">
        <v>206</v>
      </c>
      <c r="B11" s="34" t="s">
        <v>207</v>
      </c>
      <c r="C11" s="38">
        <v>1</v>
      </c>
      <c r="D11" s="39">
        <v>5</v>
      </c>
      <c r="E11" s="34"/>
      <c r="F11" s="34" t="s">
        <v>208</v>
      </c>
    </row>
    <row r="12" spans="1:6" ht="81" customHeight="1">
      <c r="A12" s="43" t="s">
        <v>209</v>
      </c>
      <c r="B12" s="34" t="s">
        <v>204</v>
      </c>
      <c r="C12" s="38">
        <v>1</v>
      </c>
      <c r="D12" s="39">
        <v>7</v>
      </c>
      <c r="E12" s="34" t="s">
        <v>210</v>
      </c>
      <c r="F12" s="34"/>
    </row>
    <row r="13" spans="1:6" ht="82.5" customHeight="1">
      <c r="A13" s="43" t="s">
        <v>211</v>
      </c>
      <c r="B13" s="34" t="s">
        <v>204</v>
      </c>
      <c r="C13" s="38">
        <v>1</v>
      </c>
      <c r="D13" s="39">
        <v>7</v>
      </c>
      <c r="E13" s="34" t="s">
        <v>212</v>
      </c>
      <c r="F13" s="34"/>
    </row>
    <row r="14" spans="1:6" ht="83.25" customHeight="1">
      <c r="A14" s="43" t="s">
        <v>213</v>
      </c>
      <c r="B14" s="34" t="s">
        <v>204</v>
      </c>
      <c r="C14" s="38">
        <v>1</v>
      </c>
      <c r="D14" s="39">
        <v>6</v>
      </c>
      <c r="E14" s="34" t="s">
        <v>214</v>
      </c>
      <c r="F14" s="34"/>
    </row>
    <row r="15" spans="1:6" ht="78.75" customHeight="1">
      <c r="A15" s="43" t="s">
        <v>215</v>
      </c>
      <c r="B15" s="34" t="s">
        <v>204</v>
      </c>
      <c r="C15" s="38">
        <v>1</v>
      </c>
      <c r="D15" s="39">
        <v>6</v>
      </c>
      <c r="E15" s="34" t="s">
        <v>216</v>
      </c>
      <c r="F15" s="34"/>
    </row>
    <row r="16" spans="1:6" ht="78.75" customHeight="1">
      <c r="A16" s="43" t="s">
        <v>217</v>
      </c>
      <c r="B16" s="34" t="s">
        <v>204</v>
      </c>
      <c r="C16" s="38">
        <v>1</v>
      </c>
      <c r="D16" s="39">
        <v>7</v>
      </c>
      <c r="E16" s="34" t="s">
        <v>218</v>
      </c>
      <c r="F16" s="34"/>
    </row>
    <row r="17" spans="1:6" ht="74.25" customHeight="1">
      <c r="A17" s="43" t="s">
        <v>219</v>
      </c>
      <c r="B17" s="34" t="s">
        <v>188</v>
      </c>
      <c r="C17" s="38">
        <v>1</v>
      </c>
      <c r="D17" s="39">
        <v>10</v>
      </c>
      <c r="E17" s="34" t="s">
        <v>220</v>
      </c>
      <c r="F17" s="34"/>
    </row>
    <row r="18" spans="1:6" ht="78.75" customHeight="1">
      <c r="A18" s="43" t="s">
        <v>221</v>
      </c>
      <c r="B18" s="34" t="s">
        <v>204</v>
      </c>
      <c r="C18" s="38">
        <v>1</v>
      </c>
      <c r="D18" s="39">
        <v>10</v>
      </c>
      <c r="E18" s="34" t="s">
        <v>222</v>
      </c>
      <c r="F18" s="34"/>
    </row>
    <row r="19" spans="1:6" ht="75" hidden="1">
      <c r="A19" s="43" t="s">
        <v>223</v>
      </c>
      <c r="B19" s="34" t="s">
        <v>224</v>
      </c>
      <c r="C19" s="38">
        <v>1</v>
      </c>
      <c r="D19" s="39">
        <v>20</v>
      </c>
      <c r="E19" s="34" t="s">
        <v>225</v>
      </c>
      <c r="F19" s="34"/>
    </row>
    <row r="20" spans="1:6" ht="60">
      <c r="A20" s="43" t="s">
        <v>133</v>
      </c>
      <c r="B20" s="34" t="s">
        <v>226</v>
      </c>
      <c r="C20" s="38">
        <v>1</v>
      </c>
      <c r="D20" s="39">
        <v>10</v>
      </c>
      <c r="E20" s="34"/>
      <c r="F20" s="34" t="s">
        <v>227</v>
      </c>
    </row>
    <row r="21" spans="1:6" ht="15">
      <c r="A21" s="44"/>
      <c r="B21" s="44"/>
      <c r="C21" s="45"/>
      <c r="D21" s="46"/>
      <c r="E21" s="44"/>
      <c r="F21" s="44"/>
    </row>
    <row r="22" spans="1:6" ht="15">
      <c r="A22" s="44"/>
      <c r="B22" s="44"/>
      <c r="C22" s="45"/>
      <c r="D22" s="46"/>
      <c r="E22" s="44"/>
      <c r="F22" s="44"/>
    </row>
    <row r="23" spans="1:12" ht="15.75">
      <c r="A23" s="47" t="s">
        <v>228</v>
      </c>
      <c r="B23" s="47"/>
      <c r="C23" s="47"/>
      <c r="D23" s="48"/>
      <c r="E23" s="49"/>
      <c r="F23" s="50" t="s">
        <v>229</v>
      </c>
      <c r="G23" s="48"/>
      <c r="H23" s="48"/>
      <c r="I23" s="51"/>
      <c r="J23" s="52"/>
      <c r="K23" s="52"/>
      <c r="L23" s="52"/>
    </row>
    <row r="24" spans="1:6" ht="15">
      <c r="A24" s="44"/>
      <c r="B24" s="44"/>
      <c r="C24" s="45"/>
      <c r="D24" s="46"/>
      <c r="E24" s="44"/>
      <c r="F24" s="44"/>
    </row>
    <row r="25" spans="1:6" ht="15">
      <c r="A25" s="44"/>
      <c r="B25" s="44"/>
      <c r="C25" s="45"/>
      <c r="D25" s="44"/>
      <c r="E25" s="44"/>
      <c r="F25" s="44"/>
    </row>
    <row r="26" spans="1:6" ht="15">
      <c r="A26" s="44"/>
      <c r="B26" s="44"/>
      <c r="C26" s="45"/>
      <c r="D26" s="44"/>
      <c r="E26" s="44"/>
      <c r="F26" s="44"/>
    </row>
    <row r="27" spans="1:6" ht="15">
      <c r="A27" s="44"/>
      <c r="B27" s="44"/>
      <c r="C27" s="45"/>
      <c r="D27" s="44"/>
      <c r="E27" s="44"/>
      <c r="F27" s="44"/>
    </row>
    <row r="28" spans="1:6" ht="15">
      <c r="A28" s="44"/>
      <c r="B28" s="44"/>
      <c r="C28" s="45"/>
      <c r="D28" s="44"/>
      <c r="E28" s="44"/>
      <c r="F28" s="44"/>
    </row>
    <row r="29" spans="1:6" ht="15">
      <c r="A29" s="44"/>
      <c r="B29" s="44"/>
      <c r="C29" s="45"/>
      <c r="D29" s="44"/>
      <c r="E29" s="44"/>
      <c r="F29" s="44"/>
    </row>
    <row r="30" spans="1:6" ht="15">
      <c r="A30" s="44"/>
      <c r="B30" s="44"/>
      <c r="C30" s="45"/>
      <c r="D30" s="53"/>
      <c r="E30" s="44"/>
      <c r="F30" s="44"/>
    </row>
    <row r="31" spans="1:6" ht="15">
      <c r="A31" s="44"/>
      <c r="B31" s="44"/>
      <c r="C31" s="45"/>
      <c r="D31" s="53"/>
      <c r="E31" s="44"/>
      <c r="F31" s="44"/>
    </row>
    <row r="32" spans="1:6" ht="15">
      <c r="A32" s="44"/>
      <c r="B32" s="44"/>
      <c r="C32" s="45"/>
      <c r="D32" s="44"/>
      <c r="E32" s="44"/>
      <c r="F32" s="44"/>
    </row>
    <row r="33" spans="1:6" ht="15">
      <c r="A33" s="44"/>
      <c r="B33" s="44"/>
      <c r="C33" s="45"/>
      <c r="D33" s="44"/>
      <c r="E33" s="44"/>
      <c r="F33" s="44"/>
    </row>
    <row r="34" spans="1:6" ht="15">
      <c r="A34" s="44"/>
      <c r="B34" s="44"/>
      <c r="C34" s="45"/>
      <c r="D34" s="44"/>
      <c r="E34" s="44"/>
      <c r="F34" s="44"/>
    </row>
    <row r="35" spans="1:6" ht="15">
      <c r="A35" s="44"/>
      <c r="B35" s="44"/>
      <c r="C35" s="45"/>
      <c r="D35" s="44"/>
      <c r="E35" s="44"/>
      <c r="F35" s="44"/>
    </row>
    <row r="36" spans="1:6" ht="15">
      <c r="A36" s="44"/>
      <c r="B36" s="44"/>
      <c r="C36" s="45"/>
      <c r="D36" s="44"/>
      <c r="E36" s="44"/>
      <c r="F36" s="44"/>
    </row>
    <row r="37" spans="1:6" ht="15">
      <c r="A37" s="44"/>
      <c r="B37" s="44"/>
      <c r="C37" s="45"/>
      <c r="D37" s="44"/>
      <c r="E37" s="44"/>
      <c r="F37" s="44"/>
    </row>
    <row r="38" spans="1:6" ht="15">
      <c r="A38" s="44"/>
      <c r="B38" s="44"/>
      <c r="C38" s="45"/>
      <c r="D38" s="44"/>
      <c r="E38" s="44"/>
      <c r="F38" s="44"/>
    </row>
    <row r="39" spans="1:6" ht="15">
      <c r="A39" s="44"/>
      <c r="B39" s="44"/>
      <c r="C39" s="45"/>
      <c r="D39" s="44"/>
      <c r="E39" s="44"/>
      <c r="F39" s="44"/>
    </row>
    <row r="40" spans="1:6" ht="15">
      <c r="A40" s="44"/>
      <c r="B40" s="44"/>
      <c r="C40" s="45"/>
      <c r="D40" s="44"/>
      <c r="E40" s="44"/>
      <c r="F40" s="44"/>
    </row>
    <row r="41" spans="1:6" ht="15">
      <c r="A41" s="44"/>
      <c r="B41" s="44"/>
      <c r="C41" s="45"/>
      <c r="D41" s="44"/>
      <c r="E41" s="44"/>
      <c r="F41" s="44"/>
    </row>
    <row r="42" spans="1:6" ht="15">
      <c r="A42" s="44"/>
      <c r="B42" s="44"/>
      <c r="C42" s="45"/>
      <c r="D42" s="44"/>
      <c r="E42" s="44"/>
      <c r="F42" s="44"/>
    </row>
    <row r="43" spans="1:6" ht="15">
      <c r="A43" s="44"/>
      <c r="B43" s="44"/>
      <c r="C43" s="45"/>
      <c r="D43" s="44"/>
      <c r="E43" s="44"/>
      <c r="F43" s="44"/>
    </row>
    <row r="44" spans="1:6" ht="15">
      <c r="A44" s="44"/>
      <c r="B44" s="44"/>
      <c r="C44" s="45"/>
      <c r="D44" s="44"/>
      <c r="E44" s="44"/>
      <c r="F44" s="44"/>
    </row>
    <row r="45" spans="1:6" ht="15">
      <c r="A45" s="44"/>
      <c r="B45" s="44"/>
      <c r="C45" s="45"/>
      <c r="D45" s="44"/>
      <c r="E45" s="44"/>
      <c r="F45" s="44"/>
    </row>
    <row r="46" spans="1:6" ht="15">
      <c r="A46" s="44"/>
      <c r="B46" s="44"/>
      <c r="C46" s="45"/>
      <c r="D46" s="44"/>
      <c r="E46" s="44"/>
      <c r="F46" s="44"/>
    </row>
    <row r="47" spans="1:6" ht="15">
      <c r="A47" s="44"/>
      <c r="B47" s="44"/>
      <c r="C47" s="45"/>
      <c r="D47" s="44"/>
      <c r="E47" s="44"/>
      <c r="F47" s="44"/>
    </row>
    <row r="48" spans="1:6" ht="15">
      <c r="A48" s="44"/>
      <c r="B48" s="44"/>
      <c r="C48" s="45"/>
      <c r="D48" s="44"/>
      <c r="E48" s="44"/>
      <c r="F48" s="44"/>
    </row>
    <row r="49" spans="1:6" ht="15">
      <c r="A49" s="44"/>
      <c r="B49" s="44"/>
      <c r="C49" s="45"/>
      <c r="D49" s="44"/>
      <c r="E49" s="44"/>
      <c r="F49" s="44"/>
    </row>
    <row r="50" spans="1:6" ht="15">
      <c r="A50" s="44"/>
      <c r="B50" s="44"/>
      <c r="C50" s="45"/>
      <c r="D50" s="44"/>
      <c r="E50" s="44"/>
      <c r="F50" s="44"/>
    </row>
    <row r="51" spans="1:6" ht="15">
      <c r="A51" s="44"/>
      <c r="B51" s="44"/>
      <c r="C51" s="45"/>
      <c r="D51" s="44"/>
      <c r="E51" s="44"/>
      <c r="F51" s="44"/>
    </row>
    <row r="52" spans="1:6" ht="15">
      <c r="A52" s="44"/>
      <c r="B52" s="44"/>
      <c r="C52" s="45"/>
      <c r="D52" s="44"/>
      <c r="E52" s="44"/>
      <c r="F52" s="44"/>
    </row>
    <row r="53" spans="1:6" ht="15">
      <c r="A53" s="44"/>
      <c r="B53" s="44"/>
      <c r="C53" s="45"/>
      <c r="D53" s="44"/>
      <c r="E53" s="44"/>
      <c r="F53" s="44"/>
    </row>
    <row r="54" spans="1:6" ht="15">
      <c r="A54" s="44"/>
      <c r="B54" s="44"/>
      <c r="C54" s="45"/>
      <c r="D54" s="44"/>
      <c r="E54" s="44"/>
      <c r="F54" s="44"/>
    </row>
    <row r="55" spans="1:6" ht="15">
      <c r="A55" s="44"/>
      <c r="B55" s="44"/>
      <c r="C55" s="45"/>
      <c r="D55" s="44"/>
      <c r="E55" s="44"/>
      <c r="F55" s="44"/>
    </row>
    <row r="56" spans="1:6" ht="15">
      <c r="A56" s="44"/>
      <c r="B56" s="44"/>
      <c r="C56" s="45"/>
      <c r="D56" s="44"/>
      <c r="E56" s="44"/>
      <c r="F56" s="44"/>
    </row>
    <row r="57" spans="1:6" ht="15">
      <c r="A57" s="44"/>
      <c r="B57" s="44"/>
      <c r="C57" s="45"/>
      <c r="D57" s="44"/>
      <c r="E57" s="44"/>
      <c r="F57" s="44"/>
    </row>
    <row r="58" spans="1:6" ht="15">
      <c r="A58" s="44"/>
      <c r="B58" s="44"/>
      <c r="C58" s="45"/>
      <c r="D58" s="44"/>
      <c r="E58" s="44"/>
      <c r="F58" s="44"/>
    </row>
    <row r="59" spans="1:6" ht="15">
      <c r="A59" s="44"/>
      <c r="B59" s="44"/>
      <c r="C59" s="45"/>
      <c r="D59" s="44"/>
      <c r="E59" s="44"/>
      <c r="F59" s="44"/>
    </row>
    <row r="60" spans="1:6" ht="15">
      <c r="A60" s="44"/>
      <c r="B60" s="44"/>
      <c r="C60" s="45"/>
      <c r="D60" s="44"/>
      <c r="E60" s="44"/>
      <c r="F60" s="44"/>
    </row>
    <row r="61" spans="1:6" ht="15">
      <c r="A61" s="44"/>
      <c r="B61" s="44"/>
      <c r="C61" s="45"/>
      <c r="D61" s="44"/>
      <c r="E61" s="44"/>
      <c r="F61" s="44"/>
    </row>
    <row r="62" spans="1:6" ht="15">
      <c r="A62" s="44"/>
      <c r="B62" s="44"/>
      <c r="C62" s="45"/>
      <c r="D62" s="44"/>
      <c r="E62" s="44"/>
      <c r="F62" s="44"/>
    </row>
    <row r="63" spans="1:6" ht="15">
      <c r="A63" s="44"/>
      <c r="B63" s="44"/>
      <c r="C63" s="45"/>
      <c r="D63" s="44"/>
      <c r="E63" s="44"/>
      <c r="F63" s="44"/>
    </row>
    <row r="64" spans="1:6" ht="15">
      <c r="A64" s="44"/>
      <c r="B64" s="44"/>
      <c r="C64" s="45"/>
      <c r="D64" s="44"/>
      <c r="E64" s="44"/>
      <c r="F64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9.140625" style="0" customWidth="1"/>
    <col min="2" max="2" width="22.421875" style="0" customWidth="1"/>
    <col min="3" max="3" width="18.00390625" style="0" customWidth="1"/>
    <col min="4" max="4" width="20.8515625" style="0" customWidth="1"/>
    <col min="5" max="5" width="19.140625" style="0" customWidth="1"/>
    <col min="6" max="6" width="20.00390625" style="0" customWidth="1"/>
  </cols>
  <sheetData>
    <row r="1" ht="18.75">
      <c r="A1" s="7" t="s">
        <v>300</v>
      </c>
    </row>
    <row r="3" spans="1:6" ht="48" customHeight="1">
      <c r="A3" s="4"/>
      <c r="B3" s="2" t="s">
        <v>290</v>
      </c>
      <c r="C3" s="2" t="s">
        <v>296</v>
      </c>
      <c r="D3" s="2" t="s">
        <v>297</v>
      </c>
      <c r="E3" s="2" t="s">
        <v>298</v>
      </c>
      <c r="F3" s="2" t="s">
        <v>299</v>
      </c>
    </row>
    <row r="4" spans="1:6" ht="18.75">
      <c r="A4" s="4"/>
      <c r="B4" s="6"/>
      <c r="C4" s="6"/>
      <c r="D4" s="78"/>
      <c r="E4" s="6"/>
      <c r="F4" s="6"/>
    </row>
    <row r="5" spans="1:6" ht="37.5">
      <c r="A5" s="5" t="s">
        <v>5</v>
      </c>
      <c r="B5" s="6">
        <v>13785</v>
      </c>
      <c r="C5" s="6">
        <v>13785</v>
      </c>
      <c r="D5" s="6">
        <v>13785</v>
      </c>
      <c r="E5" s="6">
        <v>13785</v>
      </c>
      <c r="F5" s="6">
        <v>13785</v>
      </c>
    </row>
    <row r="6" spans="1:6" ht="36" customHeight="1">
      <c r="A6" s="5" t="s">
        <v>270</v>
      </c>
      <c r="B6" s="6">
        <v>72</v>
      </c>
      <c r="C6" s="6">
        <v>72</v>
      </c>
      <c r="D6" s="6">
        <v>72</v>
      </c>
      <c r="E6" s="6">
        <v>72</v>
      </c>
      <c r="F6" s="6">
        <v>72</v>
      </c>
    </row>
    <row r="7" spans="1:6" ht="18.75">
      <c r="A7" s="5" t="s">
        <v>271</v>
      </c>
      <c r="B7" s="6">
        <f>B5/B6</f>
        <v>191.45833333333334</v>
      </c>
      <c r="C7" s="6">
        <f>C5/C6</f>
        <v>191.45833333333334</v>
      </c>
      <c r="D7" s="6">
        <f>D5/D6</f>
        <v>191.45833333333334</v>
      </c>
      <c r="E7" s="6">
        <f>E5/E6</f>
        <v>191.45833333333334</v>
      </c>
      <c r="F7" s="6">
        <f>F5/F6</f>
        <v>191.45833333333334</v>
      </c>
    </row>
    <row r="8" spans="1:6" ht="37.5">
      <c r="A8" s="5" t="s">
        <v>272</v>
      </c>
      <c r="B8" s="6">
        <v>144</v>
      </c>
      <c r="C8" s="6">
        <v>36</v>
      </c>
      <c r="D8" s="6">
        <v>72</v>
      </c>
      <c r="E8" s="6">
        <v>288</v>
      </c>
      <c r="F8" s="6">
        <v>504</v>
      </c>
    </row>
    <row r="9" spans="1:6" ht="38.25" customHeight="1">
      <c r="A9" s="5" t="s">
        <v>273</v>
      </c>
      <c r="B9" s="6">
        <f>B7*B8</f>
        <v>27570</v>
      </c>
      <c r="C9" s="6">
        <f>C7*C8</f>
        <v>6892.5</v>
      </c>
      <c r="D9" s="6">
        <f>D7*D8</f>
        <v>13785</v>
      </c>
      <c r="E9" s="6">
        <f>E7*E8</f>
        <v>55140</v>
      </c>
      <c r="F9" s="6">
        <f>F7*F8</f>
        <v>96495</v>
      </c>
    </row>
    <row r="10" spans="1:6" ht="18.75">
      <c r="A10" s="5" t="s">
        <v>274</v>
      </c>
      <c r="B10" s="6">
        <f>B9*0.302</f>
        <v>8326.14</v>
      </c>
      <c r="C10" s="6">
        <f>C9*0.302</f>
        <v>2081.535</v>
      </c>
      <c r="D10" s="6">
        <f>D9*0.302</f>
        <v>4163.07</v>
      </c>
      <c r="E10" s="6">
        <f>E9*0.302</f>
        <v>16652.28</v>
      </c>
      <c r="F10" s="6">
        <f>F9*0.302</f>
        <v>29141.489999999998</v>
      </c>
    </row>
    <row r="11" spans="1:6" ht="18.75">
      <c r="A11" s="5" t="s">
        <v>275</v>
      </c>
      <c r="B11" s="6"/>
      <c r="C11" s="6"/>
      <c r="D11" s="6"/>
      <c r="E11" s="6"/>
      <c r="F11" s="6"/>
    </row>
    <row r="12" spans="1:6" ht="27" customHeight="1">
      <c r="A12" s="5" t="s">
        <v>289</v>
      </c>
      <c r="B12" s="6">
        <v>20819</v>
      </c>
      <c r="C12" s="6">
        <v>5204.8</v>
      </c>
      <c r="D12" s="6">
        <v>10409.6</v>
      </c>
      <c r="E12" s="6">
        <v>41638.2</v>
      </c>
      <c r="F12" s="6">
        <v>71610.6</v>
      </c>
    </row>
    <row r="13" spans="1:6" ht="18.75">
      <c r="A13" s="5" t="s">
        <v>276</v>
      </c>
      <c r="B13" s="6">
        <f>SUM(B9:B12)</f>
        <v>56715.14</v>
      </c>
      <c r="C13" s="6">
        <f>SUM(C9:C12)</f>
        <v>14178.835</v>
      </c>
      <c r="D13" s="6">
        <f>SUM(D9:D12)</f>
        <v>28357.67</v>
      </c>
      <c r="E13" s="6">
        <f>SUM(E9:E12)</f>
        <v>113430.48</v>
      </c>
      <c r="F13" s="6">
        <f>SUM(F9:F12)</f>
        <v>197247.09</v>
      </c>
    </row>
    <row r="14" spans="1:6" ht="18.75">
      <c r="A14" s="5" t="s">
        <v>277</v>
      </c>
      <c r="B14" s="6">
        <f>B13*12/100</f>
        <v>6805.8168</v>
      </c>
      <c r="C14" s="6">
        <f>C13*12/100</f>
        <v>1701.4602</v>
      </c>
      <c r="D14" s="6">
        <f>D13*12/100</f>
        <v>3402.9204</v>
      </c>
      <c r="E14" s="6">
        <f>E13*12/100</f>
        <v>13611.6576</v>
      </c>
      <c r="F14" s="6">
        <f>F13*11/100</f>
        <v>21697.1799</v>
      </c>
    </row>
    <row r="15" spans="1:6" ht="18.75">
      <c r="A15" s="91" t="s">
        <v>282</v>
      </c>
      <c r="B15" s="80">
        <f>B13+B14</f>
        <v>63520.9568</v>
      </c>
      <c r="C15" s="80">
        <f>C13+C14</f>
        <v>15880.295199999999</v>
      </c>
      <c r="D15" s="80">
        <f>D13+D14</f>
        <v>31760.590399999997</v>
      </c>
      <c r="E15" s="80">
        <f>E13+E14</f>
        <v>127042.1376</v>
      </c>
      <c r="F15" s="80">
        <f>F13+F14</f>
        <v>218944.26989999998</v>
      </c>
    </row>
    <row r="16" spans="1:6" ht="18.75">
      <c r="A16" s="91" t="s">
        <v>283</v>
      </c>
      <c r="B16" s="80">
        <v>10</v>
      </c>
      <c r="C16" s="80">
        <v>10</v>
      </c>
      <c r="D16" s="80">
        <v>10</v>
      </c>
      <c r="E16" s="80">
        <v>10</v>
      </c>
      <c r="F16" s="80">
        <v>10</v>
      </c>
    </row>
    <row r="17" spans="1:6" ht="27" customHeight="1">
      <c r="A17" s="79" t="s">
        <v>281</v>
      </c>
      <c r="B17" s="80">
        <f>B15/B16</f>
        <v>6352.09568</v>
      </c>
      <c r="C17" s="80">
        <f>C15/C16</f>
        <v>1588.0295199999998</v>
      </c>
      <c r="D17" s="80">
        <f>D15/D16</f>
        <v>3176.0590399999996</v>
      </c>
      <c r="E17" s="80">
        <f>E15/E16</f>
        <v>12704.21376</v>
      </c>
      <c r="F17" s="6">
        <f>F15/F16</f>
        <v>21894.42699</v>
      </c>
    </row>
    <row r="18" spans="1:5" ht="29.25" customHeight="1">
      <c r="A18" s="129" t="s">
        <v>278</v>
      </c>
      <c r="B18" s="81"/>
      <c r="C18" s="81"/>
      <c r="D18" s="82"/>
      <c r="E18" s="82"/>
    </row>
    <row r="19" spans="1:6" ht="18.75">
      <c r="A19" s="83"/>
      <c r="B19" s="85"/>
      <c r="C19" s="85"/>
      <c r="D19" s="89"/>
      <c r="E19" s="89"/>
      <c r="F19" s="3"/>
    </row>
    <row r="20" spans="1:5" ht="18.75">
      <c r="A20" s="84" t="s">
        <v>279</v>
      </c>
      <c r="B20" s="85"/>
      <c r="C20" s="85"/>
      <c r="D20" s="11" t="s">
        <v>302</v>
      </c>
      <c r="E20" s="11"/>
    </row>
    <row r="22" ht="18" customHeight="1">
      <c r="A22" s="54"/>
    </row>
    <row r="23" spans="1:2" ht="15">
      <c r="A23" t="s">
        <v>280</v>
      </c>
      <c r="B23" t="s">
        <v>303</v>
      </c>
    </row>
    <row r="24" spans="3:5" ht="15">
      <c r="C24" s="3"/>
      <c r="D24" s="3"/>
      <c r="E24" s="3"/>
    </row>
    <row r="25" spans="3:5" ht="15">
      <c r="C25" s="3"/>
      <c r="D25" s="3"/>
      <c r="E25" s="3"/>
    </row>
    <row r="26" spans="3:5" ht="15">
      <c r="C26" s="3"/>
      <c r="D26" s="3"/>
      <c r="E26" s="3"/>
    </row>
    <row r="27" spans="3:5" ht="15">
      <c r="C27" s="3"/>
      <c r="D27" s="3"/>
      <c r="E27" s="3"/>
    </row>
    <row r="28" spans="3:5" ht="15">
      <c r="C28" s="3"/>
      <c r="D28" s="3"/>
      <c r="E28" s="3"/>
    </row>
    <row r="29" spans="3:5" ht="15">
      <c r="C29" s="3"/>
      <c r="D29" s="3"/>
      <c r="E29" s="3"/>
    </row>
    <row r="30" spans="3:5" ht="15">
      <c r="C30" s="3"/>
      <c r="D30" s="3"/>
      <c r="E30" s="3"/>
    </row>
    <row r="31" spans="3:5" ht="15">
      <c r="C31" s="3"/>
      <c r="D31" s="3"/>
      <c r="E31" s="3"/>
    </row>
    <row r="32" spans="3:5" ht="15">
      <c r="C32" s="3"/>
      <c r="D32" s="3"/>
      <c r="E32" s="3"/>
    </row>
    <row r="33" spans="3:5" ht="15">
      <c r="C33" s="3"/>
      <c r="D33" s="3"/>
      <c r="E33" s="3"/>
    </row>
    <row r="34" spans="3:5" ht="15">
      <c r="C34" s="3"/>
      <c r="D34" s="3"/>
      <c r="E34" s="3"/>
    </row>
    <row r="35" spans="3:5" ht="15">
      <c r="C35" s="3"/>
      <c r="D35" s="3"/>
      <c r="E35" s="3"/>
    </row>
    <row r="36" spans="3:5" ht="15">
      <c r="C36" s="3"/>
      <c r="D36" s="3"/>
      <c r="E36" s="3"/>
    </row>
    <row r="37" spans="3:5" ht="15">
      <c r="C37" s="3"/>
      <c r="D37" s="3"/>
      <c r="E37" s="3"/>
    </row>
    <row r="38" spans="3:5" ht="15">
      <c r="C38" s="3"/>
      <c r="D38" s="3"/>
      <c r="E38" s="3"/>
    </row>
    <row r="39" spans="3:5" ht="15">
      <c r="C39" s="3"/>
      <c r="D39" s="3"/>
      <c r="E39" s="3"/>
    </row>
    <row r="40" spans="3:5" ht="15">
      <c r="C40" s="3"/>
      <c r="D40" s="3"/>
      <c r="E40" s="3"/>
    </row>
    <row r="41" spans="3:5" ht="15">
      <c r="C41" s="3"/>
      <c r="D41" s="3"/>
      <c r="E41" s="3"/>
    </row>
    <row r="42" spans="3:5" ht="15">
      <c r="C42" s="3"/>
      <c r="D42" s="3"/>
      <c r="E42" s="3"/>
    </row>
    <row r="43" spans="3:5" ht="15">
      <c r="C43" s="3"/>
      <c r="D43" s="3"/>
      <c r="E43" s="3"/>
    </row>
    <row r="44" spans="3:5" ht="15">
      <c r="C44" s="3"/>
      <c r="D44" s="3"/>
      <c r="E44" s="3"/>
    </row>
    <row r="45" spans="3:5" ht="15">
      <c r="C45" s="3"/>
      <c r="D45" s="3"/>
      <c r="E45" s="3"/>
    </row>
    <row r="46" spans="3:5" ht="15">
      <c r="C46" s="3"/>
      <c r="D46" s="3"/>
      <c r="E46" s="3"/>
    </row>
    <row r="47" spans="3:5" ht="15">
      <c r="C47" s="3"/>
      <c r="D47" s="3"/>
      <c r="E47" s="3"/>
    </row>
    <row r="48" spans="3:5" ht="15">
      <c r="C48" s="3"/>
      <c r="D48" s="3"/>
      <c r="E48" s="3"/>
    </row>
    <row r="49" spans="3:5" ht="15">
      <c r="C49" s="3"/>
      <c r="D49" s="3"/>
      <c r="E49" s="3"/>
    </row>
    <row r="50" spans="3:5" ht="15">
      <c r="C50" s="3"/>
      <c r="D50" s="3"/>
      <c r="E50" s="3"/>
    </row>
    <row r="51" spans="3:5" ht="15">
      <c r="C51" s="3"/>
      <c r="D51" s="3"/>
      <c r="E51" s="3"/>
    </row>
    <row r="52" spans="3:5" ht="15">
      <c r="C52" s="3"/>
      <c r="D52" s="3"/>
      <c r="E52" s="3"/>
    </row>
    <row r="53" spans="3:5" ht="15">
      <c r="C53" s="3"/>
      <c r="D53" s="3"/>
      <c r="E53" s="3"/>
    </row>
    <row r="54" spans="3:5" ht="15">
      <c r="C54" s="3"/>
      <c r="D54" s="3"/>
      <c r="E54" s="3"/>
    </row>
    <row r="55" spans="3:5" ht="15">
      <c r="C55" s="3"/>
      <c r="D55" s="3"/>
      <c r="E55" s="3"/>
    </row>
    <row r="56" spans="3:5" ht="15">
      <c r="C56" s="3"/>
      <c r="D56" s="3"/>
      <c r="E56" s="3"/>
    </row>
    <row r="57" spans="3:5" ht="15">
      <c r="C57" s="3"/>
      <c r="D57" s="3"/>
      <c r="E57" s="3"/>
    </row>
    <row r="58" spans="3:5" ht="15">
      <c r="C58" s="3"/>
      <c r="D58" s="3"/>
      <c r="E58" s="3"/>
    </row>
    <row r="59" spans="3:5" ht="15">
      <c r="C59" s="3"/>
      <c r="D59" s="3"/>
      <c r="E59" s="3"/>
    </row>
    <row r="60" spans="3:5" ht="15">
      <c r="C60" s="3"/>
      <c r="D60" s="3"/>
      <c r="E60" s="3"/>
    </row>
    <row r="61" spans="3:5" ht="15">
      <c r="C61" s="3"/>
      <c r="D61" s="3"/>
      <c r="E61" s="3"/>
    </row>
    <row r="62" spans="3:5" ht="15">
      <c r="C62" s="3"/>
      <c r="D62" s="3"/>
      <c r="E62" s="3"/>
    </row>
    <row r="63" spans="3:5" ht="15">
      <c r="C63" s="3"/>
      <c r="D63" s="3"/>
      <c r="E63" s="3"/>
    </row>
    <row r="64" spans="3:5" ht="15">
      <c r="C64" s="3"/>
      <c r="D64" s="3"/>
      <c r="E64" s="3"/>
    </row>
    <row r="65" spans="3:5" ht="15">
      <c r="C65" s="3"/>
      <c r="D65" s="3"/>
      <c r="E65" s="3"/>
    </row>
    <row r="66" spans="3:5" ht="15">
      <c r="C66" s="3"/>
      <c r="D66" s="3"/>
      <c r="E66" s="3"/>
    </row>
    <row r="67" spans="3:5" ht="15">
      <c r="C67" s="3"/>
      <c r="D67" s="3"/>
      <c r="E67" s="3"/>
    </row>
    <row r="68" spans="3:5" ht="15">
      <c r="C68" s="3"/>
      <c r="D68" s="3"/>
      <c r="E68" s="3"/>
    </row>
    <row r="69" spans="3:5" ht="15">
      <c r="C69" s="3"/>
      <c r="D69" s="3"/>
      <c r="E69" s="3"/>
    </row>
    <row r="70" spans="3:5" ht="15">
      <c r="C70" s="3"/>
      <c r="D70" s="3"/>
      <c r="E70" s="3"/>
    </row>
    <row r="71" spans="3:5" ht="15">
      <c r="C71" s="3"/>
      <c r="D71" s="3"/>
      <c r="E71" s="3"/>
    </row>
    <row r="72" spans="3:5" ht="15">
      <c r="C72" s="3"/>
      <c r="D72" s="3"/>
      <c r="E72" s="3"/>
    </row>
    <row r="73" spans="3:5" ht="15">
      <c r="C73" s="3"/>
      <c r="D73" s="3"/>
      <c r="E73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20.00390625" style="0" customWidth="1"/>
    <col min="2" max="2" width="8.7109375" style="0" customWidth="1"/>
    <col min="3" max="3" width="6.140625" style="0" customWidth="1"/>
    <col min="4" max="4" width="6.421875" style="0" customWidth="1"/>
    <col min="5" max="5" width="0.13671875" style="0" hidden="1" customWidth="1"/>
    <col min="6" max="6" width="5.421875" style="0" customWidth="1"/>
    <col min="7" max="7" width="7.421875" style="0" customWidth="1"/>
    <col min="8" max="8" width="5.140625" style="0" customWidth="1"/>
    <col min="9" max="9" width="8.140625" style="0" customWidth="1"/>
    <col min="10" max="10" width="6.8515625" style="0" customWidth="1"/>
    <col min="11" max="11" width="9.421875" style="0" customWidth="1"/>
    <col min="12" max="12" width="10.7109375" style="0" customWidth="1"/>
    <col min="13" max="13" width="10.00390625" style="0" customWidth="1"/>
    <col min="16" max="16" width="10.8515625" style="0" customWidth="1"/>
  </cols>
  <sheetData>
    <row r="2" spans="1:11" ht="18.75">
      <c r="A2" s="124" t="s">
        <v>292</v>
      </c>
      <c r="B2" s="124"/>
      <c r="D2" s="124"/>
      <c r="E2" s="8"/>
      <c r="F2" s="8"/>
      <c r="G2" s="8"/>
      <c r="H2" s="8"/>
      <c r="I2" s="8"/>
      <c r="J2" s="8"/>
      <c r="K2" s="8"/>
    </row>
    <row r="3" ht="9.75" customHeight="1"/>
    <row r="4" ht="15.75">
      <c r="B4" s="125" t="s">
        <v>6</v>
      </c>
    </row>
    <row r="5" ht="9" customHeight="1"/>
    <row r="6" spans="1:18" ht="50.25" customHeight="1">
      <c r="A6" s="116" t="s">
        <v>7</v>
      </c>
      <c r="B6" s="117" t="s">
        <v>286</v>
      </c>
      <c r="C6" s="156" t="s">
        <v>269</v>
      </c>
      <c r="D6" s="157"/>
      <c r="E6" s="117" t="s">
        <v>8</v>
      </c>
      <c r="F6" s="151" t="s">
        <v>9</v>
      </c>
      <c r="G6" s="151"/>
      <c r="H6" s="152" t="s">
        <v>10</v>
      </c>
      <c r="I6" s="153"/>
      <c r="J6" s="154" t="s">
        <v>11</v>
      </c>
      <c r="K6" s="155"/>
      <c r="L6" s="118" t="s">
        <v>12</v>
      </c>
      <c r="M6" s="118" t="s">
        <v>20</v>
      </c>
      <c r="N6" s="119" t="s">
        <v>13</v>
      </c>
      <c r="O6" s="119" t="s">
        <v>14</v>
      </c>
      <c r="P6" s="119" t="s">
        <v>15</v>
      </c>
      <c r="Q6" s="96" t="s">
        <v>231</v>
      </c>
      <c r="R6" s="9"/>
    </row>
    <row r="7" spans="1:18" ht="16.5" customHeight="1">
      <c r="A7" s="107">
        <v>1</v>
      </c>
      <c r="B7" s="108">
        <v>2</v>
      </c>
      <c r="C7" s="108">
        <v>3</v>
      </c>
      <c r="D7" s="108">
        <v>4</v>
      </c>
      <c r="E7" s="108"/>
      <c r="F7" s="108">
        <v>6</v>
      </c>
      <c r="G7" s="108">
        <v>7</v>
      </c>
      <c r="H7" s="108">
        <v>8</v>
      </c>
      <c r="I7" s="108">
        <v>9</v>
      </c>
      <c r="J7" s="109">
        <v>10</v>
      </c>
      <c r="K7" s="110">
        <v>11</v>
      </c>
      <c r="L7" s="111">
        <v>12</v>
      </c>
      <c r="M7" s="111">
        <v>13</v>
      </c>
      <c r="N7" s="108">
        <v>14</v>
      </c>
      <c r="O7" s="108">
        <v>15</v>
      </c>
      <c r="P7" s="108">
        <v>16</v>
      </c>
      <c r="Q7" s="99">
        <v>17</v>
      </c>
      <c r="R7" s="9"/>
    </row>
    <row r="8" spans="1:17" ht="19.5" customHeight="1">
      <c r="A8" s="106" t="s">
        <v>16</v>
      </c>
      <c r="B8" s="106" t="s">
        <v>2</v>
      </c>
      <c r="C8" s="106" t="s">
        <v>17</v>
      </c>
      <c r="D8" s="112" t="s">
        <v>2</v>
      </c>
      <c r="E8" s="106" t="s">
        <v>18</v>
      </c>
      <c r="F8" s="106" t="s">
        <v>17</v>
      </c>
      <c r="G8" s="106" t="s">
        <v>1</v>
      </c>
      <c r="H8" s="113" t="s">
        <v>17</v>
      </c>
      <c r="I8" s="114" t="s">
        <v>1</v>
      </c>
      <c r="J8" s="114" t="s">
        <v>17</v>
      </c>
      <c r="K8" s="114" t="s">
        <v>2</v>
      </c>
      <c r="L8" s="114" t="s">
        <v>2</v>
      </c>
      <c r="M8" s="114" t="s">
        <v>2</v>
      </c>
      <c r="N8" s="114" t="s">
        <v>2</v>
      </c>
      <c r="O8" s="112" t="s">
        <v>2</v>
      </c>
      <c r="P8" s="112" t="s">
        <v>2</v>
      </c>
      <c r="Q8" s="98" t="s">
        <v>17</v>
      </c>
    </row>
    <row r="9" spans="1:19" ht="19.5" customHeight="1">
      <c r="A9" s="95" t="s">
        <v>301</v>
      </c>
      <c r="B9" s="107">
        <v>5668</v>
      </c>
      <c r="C9" s="107">
        <v>52</v>
      </c>
      <c r="D9" s="107">
        <f>B9*C9/100</f>
        <v>2947.36</v>
      </c>
      <c r="E9" s="107"/>
      <c r="F9" s="107"/>
      <c r="G9" s="107">
        <f>B9*F9/100</f>
        <v>0</v>
      </c>
      <c r="H9" s="120"/>
      <c r="I9" s="120">
        <f>B9*H9/100</f>
        <v>0</v>
      </c>
      <c r="J9" s="120"/>
      <c r="K9" s="120"/>
      <c r="L9" s="121">
        <f>B9+D9+G9+I9+K9</f>
        <v>8615.36</v>
      </c>
      <c r="M9" s="120"/>
      <c r="N9" s="120">
        <f>(L9+M9)*0.3</f>
        <v>2584.608</v>
      </c>
      <c r="O9" s="107">
        <f>(L9+M9)*0.3</f>
        <v>2584.608</v>
      </c>
      <c r="P9" s="122">
        <f>L9+M9+N9+O9</f>
        <v>13784.576000000001</v>
      </c>
      <c r="Q9" s="99">
        <f>M9/L9*100</f>
        <v>0</v>
      </c>
      <c r="R9" s="90"/>
      <c r="S9" s="86"/>
    </row>
    <row r="10" spans="1:19" ht="15.75">
      <c r="A10" s="95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23"/>
      <c r="Q10" s="100"/>
      <c r="R10" s="90"/>
      <c r="S10" s="86"/>
    </row>
    <row r="11" spans="1:19" ht="15.75">
      <c r="A11" s="95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23"/>
      <c r="Q11" s="100"/>
      <c r="R11" s="90"/>
      <c r="S11" s="86"/>
    </row>
    <row r="12" spans="1:19" ht="15.75">
      <c r="A12" s="97"/>
      <c r="B12" s="100"/>
      <c r="C12" s="100"/>
      <c r="D12" s="100"/>
      <c r="E12" s="100"/>
      <c r="F12" s="100"/>
      <c r="G12" s="100"/>
      <c r="H12" s="101"/>
      <c r="I12" s="100"/>
      <c r="J12" s="100"/>
      <c r="K12" s="100"/>
      <c r="L12" s="100"/>
      <c r="M12" s="100"/>
      <c r="N12" s="100"/>
      <c r="O12" s="100"/>
      <c r="P12" s="123"/>
      <c r="Q12" s="100"/>
      <c r="R12" s="90"/>
      <c r="S12" s="86"/>
    </row>
    <row r="13" spans="1:19" ht="15.75">
      <c r="A13" s="97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23"/>
      <c r="Q13" s="100"/>
      <c r="R13" s="90"/>
      <c r="S13" s="86"/>
    </row>
    <row r="14" spans="1:19" ht="15.75">
      <c r="A14" s="115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90"/>
      <c r="S14" s="86"/>
    </row>
    <row r="15" spans="1:19" ht="15.75">
      <c r="A15" s="115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  <c r="R15" s="90"/>
      <c r="S15" s="86"/>
    </row>
    <row r="16" spans="1:19" ht="15.75">
      <c r="A16" s="11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90"/>
      <c r="S16" s="86"/>
    </row>
    <row r="17" spans="1:19" ht="15.75">
      <c r="A17" s="47" t="s">
        <v>293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 t="s">
        <v>294</v>
      </c>
      <c r="L17" s="102"/>
      <c r="M17" s="102"/>
      <c r="N17" s="102"/>
      <c r="O17" s="102"/>
      <c r="P17" s="102"/>
      <c r="Q17" s="103"/>
      <c r="R17" s="90"/>
      <c r="S17" s="86"/>
    </row>
    <row r="18" spans="1:19" ht="18.75">
      <c r="A18" s="6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90"/>
      <c r="S18" s="86"/>
    </row>
    <row r="19" spans="1:19" ht="15.75">
      <c r="A19" s="47" t="s">
        <v>267</v>
      </c>
      <c r="B19" s="102" t="s">
        <v>294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90"/>
      <c r="S19" s="86"/>
    </row>
    <row r="20" spans="1:19" ht="15.75">
      <c r="A20" s="55" t="s">
        <v>288</v>
      </c>
      <c r="B20" s="102" t="s">
        <v>295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  <c r="R20" s="90"/>
      <c r="S20" s="86"/>
    </row>
    <row r="21" spans="1:19" ht="15.75">
      <c r="A21" s="11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  <c r="R21" s="90"/>
      <c r="S21" s="86"/>
    </row>
    <row r="22" spans="1:19" ht="15.75">
      <c r="A22" s="11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90"/>
      <c r="S22" s="86"/>
    </row>
    <row r="23" spans="1:19" ht="15.75">
      <c r="A23" s="115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90"/>
      <c r="S23" s="86"/>
    </row>
    <row r="24" spans="1:19" ht="15.75">
      <c r="A24" s="115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  <c r="R24" s="90"/>
      <c r="S24" s="86"/>
    </row>
    <row r="25" spans="1:19" ht="15.75">
      <c r="A25" s="115"/>
      <c r="B25" s="104"/>
      <c r="C25" s="105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3"/>
      <c r="R25" s="90"/>
      <c r="S25" s="86"/>
    </row>
    <row r="26" spans="1:19" ht="15.75">
      <c r="A26" s="115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90"/>
      <c r="S26" s="86"/>
    </row>
    <row r="27" spans="1:19" ht="15.75">
      <c r="A27" s="115"/>
      <c r="B27" s="104"/>
      <c r="C27" s="105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3"/>
      <c r="R27" s="90"/>
      <c r="S27" s="86"/>
    </row>
    <row r="28" spans="1:19" ht="15.75">
      <c r="A28" s="115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90"/>
      <c r="S28" s="86"/>
    </row>
    <row r="29" spans="1:19" ht="15.75">
      <c r="A29" s="115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3"/>
      <c r="R29" s="90"/>
      <c r="S29" s="86"/>
    </row>
    <row r="30" spans="1:19" ht="15.75">
      <c r="A30" s="10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0"/>
      <c r="R30" s="90"/>
      <c r="S30" s="86"/>
    </row>
    <row r="31" spans="1:18" ht="15">
      <c r="A31" s="10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3"/>
      <c r="R31" s="3"/>
    </row>
    <row r="32" spans="1:18" ht="15">
      <c r="A32" s="10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3"/>
      <c r="R32" s="3"/>
    </row>
    <row r="33" spans="1:18" ht="15">
      <c r="A33" s="10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3"/>
      <c r="R33" s="3"/>
    </row>
    <row r="34" spans="1:18" ht="15">
      <c r="A34" s="11"/>
      <c r="B34" s="89"/>
      <c r="C34" s="89"/>
      <c r="D34" s="88"/>
      <c r="E34" s="89"/>
      <c r="F34" s="89"/>
      <c r="G34" s="88"/>
      <c r="H34" s="89"/>
      <c r="I34" s="88"/>
      <c r="J34" s="88"/>
      <c r="K34" s="89"/>
      <c r="L34" s="88"/>
      <c r="M34" s="88"/>
      <c r="N34" s="88"/>
      <c r="O34" s="88"/>
      <c r="P34" s="88"/>
      <c r="Q34" s="3"/>
      <c r="R34" s="3"/>
    </row>
    <row r="35" spans="1:18" ht="15">
      <c r="A35" s="11"/>
      <c r="B35" s="89"/>
      <c r="C35" s="89"/>
      <c r="D35" s="88"/>
      <c r="E35" s="89"/>
      <c r="F35" s="89"/>
      <c r="G35" s="88"/>
      <c r="H35" s="89"/>
      <c r="I35" s="88"/>
      <c r="J35" s="88"/>
      <c r="K35" s="89"/>
      <c r="L35" s="88"/>
      <c r="M35" s="88"/>
      <c r="N35" s="88"/>
      <c r="O35" s="88"/>
      <c r="P35" s="88"/>
      <c r="Q35" s="3"/>
      <c r="R35" s="3"/>
    </row>
    <row r="36" spans="2:18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</sheetData>
  <sheetProtection/>
  <mergeCells count="4">
    <mergeCell ref="F6:G6"/>
    <mergeCell ref="H6:I6"/>
    <mergeCell ref="J6:K6"/>
    <mergeCell ref="C6:D6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8.140625" style="55" bestFit="1" customWidth="1"/>
    <col min="2" max="2" width="50.57421875" style="55" customWidth="1"/>
    <col min="3" max="3" width="14.28125" style="55" customWidth="1"/>
    <col min="4" max="4" width="17.8515625" style="55" customWidth="1"/>
    <col min="5" max="16384" width="9.140625" style="55" customWidth="1"/>
  </cols>
  <sheetData>
    <row r="1" spans="1:4" ht="15.75">
      <c r="A1" s="67"/>
      <c r="B1" s="67" t="s">
        <v>232</v>
      </c>
      <c r="C1" s="67"/>
      <c r="D1" s="67"/>
    </row>
    <row r="2" spans="1:4" ht="15.75">
      <c r="A2" s="67"/>
      <c r="B2" s="67" t="s">
        <v>291</v>
      </c>
      <c r="C2" s="67"/>
      <c r="D2" s="67"/>
    </row>
    <row r="3" spans="1:4" ht="15">
      <c r="A3" s="68"/>
      <c r="B3" s="68"/>
      <c r="C3" s="68"/>
      <c r="D3" s="68"/>
    </row>
    <row r="4" spans="1:5" ht="93" customHeight="1">
      <c r="A4" s="56" t="s">
        <v>233</v>
      </c>
      <c r="B4" s="56" t="s">
        <v>305</v>
      </c>
      <c r="C4" s="56" t="s">
        <v>285</v>
      </c>
      <c r="D4" s="56" t="s">
        <v>284</v>
      </c>
      <c r="E4" s="94" t="s">
        <v>287</v>
      </c>
    </row>
    <row r="5" spans="1:5" ht="15">
      <c r="A5" s="56">
        <v>1</v>
      </c>
      <c r="B5" s="56">
        <v>2</v>
      </c>
      <c r="C5" s="56">
        <v>3</v>
      </c>
      <c r="D5" s="56">
        <v>4</v>
      </c>
      <c r="E5" s="126"/>
    </row>
    <row r="6" spans="1:5" ht="18.75">
      <c r="A6" s="75">
        <v>1</v>
      </c>
      <c r="B6" s="76" t="s">
        <v>234</v>
      </c>
      <c r="C6" s="75"/>
      <c r="D6" s="71">
        <f>D8+D9+D10+D14+D15+D16+D20+D24+D29</f>
        <v>6348.56846</v>
      </c>
      <c r="E6" s="126"/>
    </row>
    <row r="7" spans="1:5" ht="15">
      <c r="A7" s="57"/>
      <c r="B7" s="58" t="s">
        <v>235</v>
      </c>
      <c r="C7" s="57"/>
      <c r="D7" s="69"/>
      <c r="E7" s="126"/>
    </row>
    <row r="8" spans="1:5" ht="50.25" customHeight="1">
      <c r="A8" s="57" t="s">
        <v>236</v>
      </c>
      <c r="B8" s="58" t="s">
        <v>266</v>
      </c>
      <c r="C8" s="74">
        <v>211</v>
      </c>
      <c r="D8" s="70">
        <v>3299.23</v>
      </c>
      <c r="E8" s="127">
        <f>D9+D8</f>
        <v>4295.59746</v>
      </c>
    </row>
    <row r="9" spans="1:5" ht="18.75">
      <c r="A9" s="57" t="s">
        <v>237</v>
      </c>
      <c r="B9" s="58" t="s">
        <v>265</v>
      </c>
      <c r="C9" s="74">
        <v>213</v>
      </c>
      <c r="D9" s="70">
        <f>D8*0.302</f>
        <v>996.3674599999999</v>
      </c>
      <c r="E9" s="128">
        <f>E8/D6*100</f>
        <v>67.66245787636981</v>
      </c>
    </row>
    <row r="10" spans="1:4" ht="18.75">
      <c r="A10" s="57" t="s">
        <v>238</v>
      </c>
      <c r="B10" s="58" t="s">
        <v>239</v>
      </c>
      <c r="C10" s="74"/>
      <c r="D10" s="71">
        <f>D11+D12+D13</f>
        <v>31.200000000000003</v>
      </c>
    </row>
    <row r="11" spans="1:4" ht="18.75">
      <c r="A11" s="57"/>
      <c r="B11" s="59" t="s">
        <v>240</v>
      </c>
      <c r="C11" s="74">
        <v>212</v>
      </c>
      <c r="D11" s="72">
        <v>7.5</v>
      </c>
    </row>
    <row r="12" spans="1:4" ht="18.75">
      <c r="A12" s="57"/>
      <c r="B12" s="59" t="s">
        <v>241</v>
      </c>
      <c r="C12" s="74">
        <v>222</v>
      </c>
      <c r="D12" s="72">
        <v>11.1</v>
      </c>
    </row>
    <row r="13" spans="1:4" ht="18.75">
      <c r="A13" s="57"/>
      <c r="B13" s="59" t="s">
        <v>242</v>
      </c>
      <c r="C13" s="74">
        <v>226</v>
      </c>
      <c r="D13" s="72">
        <v>12.6</v>
      </c>
    </row>
    <row r="14" spans="1:4" ht="18.75">
      <c r="A14" s="57" t="s">
        <v>243</v>
      </c>
      <c r="B14" s="92" t="s">
        <v>244</v>
      </c>
      <c r="C14" s="93">
        <v>221</v>
      </c>
      <c r="D14" s="71">
        <v>78.2</v>
      </c>
    </row>
    <row r="15" spans="1:4" ht="18.75">
      <c r="A15" s="57" t="s">
        <v>245</v>
      </c>
      <c r="B15" s="92" t="s">
        <v>246</v>
      </c>
      <c r="C15" s="93">
        <v>222</v>
      </c>
      <c r="D15" s="71"/>
    </row>
    <row r="16" spans="1:4" ht="18.75">
      <c r="A16" s="57" t="s">
        <v>247</v>
      </c>
      <c r="B16" s="92" t="s">
        <v>248</v>
      </c>
      <c r="C16" s="93">
        <v>223</v>
      </c>
      <c r="D16" s="71">
        <f>D17+D18+D19</f>
        <v>1394.971</v>
      </c>
    </row>
    <row r="17" spans="1:4" ht="18.75">
      <c r="A17" s="57"/>
      <c r="B17" s="59" t="s">
        <v>249</v>
      </c>
      <c r="C17" s="74">
        <v>223</v>
      </c>
      <c r="D17" s="72">
        <v>917.754</v>
      </c>
    </row>
    <row r="18" spans="1:4" ht="18.75">
      <c r="A18" s="57"/>
      <c r="B18" s="59" t="s">
        <v>250</v>
      </c>
      <c r="C18" s="74">
        <v>223</v>
      </c>
      <c r="D18" s="72">
        <v>270.4</v>
      </c>
    </row>
    <row r="19" spans="1:4" ht="18.75">
      <c r="A19" s="57"/>
      <c r="B19" s="59" t="s">
        <v>251</v>
      </c>
      <c r="C19" s="74">
        <v>223</v>
      </c>
      <c r="D19" s="72">
        <v>206.817</v>
      </c>
    </row>
    <row r="20" spans="1:4" ht="18.75">
      <c r="A20" s="57" t="s">
        <v>252</v>
      </c>
      <c r="B20" s="92" t="s">
        <v>253</v>
      </c>
      <c r="C20" s="93">
        <v>225</v>
      </c>
      <c r="D20" s="71">
        <f>D21+D22+D23</f>
        <v>237.6</v>
      </c>
    </row>
    <row r="21" spans="1:4" ht="18.75">
      <c r="A21" s="57"/>
      <c r="B21" s="59" t="s">
        <v>254</v>
      </c>
      <c r="C21" s="74">
        <v>225</v>
      </c>
      <c r="D21" s="72">
        <v>130.8</v>
      </c>
    </row>
    <row r="22" spans="1:4" ht="18.75">
      <c r="A22" s="57"/>
      <c r="B22" s="59" t="s">
        <v>255</v>
      </c>
      <c r="C22" s="74">
        <v>225</v>
      </c>
      <c r="D22" s="72">
        <v>44.2</v>
      </c>
    </row>
    <row r="23" spans="1:4" ht="18.75">
      <c r="A23" s="57"/>
      <c r="B23" s="59" t="s">
        <v>256</v>
      </c>
      <c r="C23" s="74">
        <v>225</v>
      </c>
      <c r="D23" s="72">
        <v>62.6</v>
      </c>
    </row>
    <row r="24" spans="1:4" ht="18.75">
      <c r="A24" s="57" t="s">
        <v>257</v>
      </c>
      <c r="B24" s="92" t="s">
        <v>258</v>
      </c>
      <c r="C24" s="93">
        <v>226</v>
      </c>
      <c r="D24" s="71">
        <f>D25+D26+D27+D28</f>
        <v>91</v>
      </c>
    </row>
    <row r="25" spans="1:4" ht="42.75" customHeight="1">
      <c r="A25" s="57"/>
      <c r="B25" s="59" t="s">
        <v>268</v>
      </c>
      <c r="C25" s="74">
        <v>226</v>
      </c>
      <c r="D25" s="72"/>
    </row>
    <row r="26" spans="1:4" ht="18.75">
      <c r="A26" s="57"/>
      <c r="B26" s="59" t="s">
        <v>256</v>
      </c>
      <c r="C26" s="74">
        <v>226</v>
      </c>
      <c r="D26" s="72">
        <v>91</v>
      </c>
    </row>
    <row r="27" spans="1:4" ht="23.25" customHeight="1">
      <c r="A27" s="57"/>
      <c r="B27" s="59" t="s">
        <v>259</v>
      </c>
      <c r="C27" s="74">
        <v>226</v>
      </c>
      <c r="D27" s="72"/>
    </row>
    <row r="28" spans="1:4" ht="18.75">
      <c r="A28" s="60"/>
      <c r="B28" s="58"/>
      <c r="C28" s="74"/>
      <c r="D28" s="73"/>
    </row>
    <row r="29" spans="1:4" ht="30">
      <c r="A29" s="60" t="s">
        <v>260</v>
      </c>
      <c r="B29" s="92" t="s">
        <v>261</v>
      </c>
      <c r="C29" s="93">
        <v>340</v>
      </c>
      <c r="D29" s="71">
        <f>D30+D31+D32</f>
        <v>220</v>
      </c>
    </row>
    <row r="30" spans="1:4" ht="24" customHeight="1">
      <c r="A30" s="57"/>
      <c r="B30" s="59" t="s">
        <v>262</v>
      </c>
      <c r="C30" s="74">
        <v>340</v>
      </c>
      <c r="D30" s="72">
        <v>220</v>
      </c>
    </row>
    <row r="31" spans="1:4" ht="18.75">
      <c r="A31" s="57"/>
      <c r="B31" s="59"/>
      <c r="C31" s="74"/>
      <c r="D31" s="72"/>
    </row>
    <row r="32" spans="1:4" ht="18.75">
      <c r="A32" s="57"/>
      <c r="B32" s="59" t="s">
        <v>263</v>
      </c>
      <c r="C32" s="74">
        <v>340</v>
      </c>
      <c r="D32" s="72"/>
    </row>
    <row r="33" spans="1:4" ht="48.75" customHeight="1">
      <c r="A33" s="75">
        <v>2</v>
      </c>
      <c r="B33" s="76" t="s">
        <v>304</v>
      </c>
      <c r="C33" s="77"/>
      <c r="D33" s="71">
        <v>11324.533</v>
      </c>
    </row>
    <row r="34" spans="1:4" ht="18.75">
      <c r="A34" s="75"/>
      <c r="B34" s="76" t="s">
        <v>264</v>
      </c>
      <c r="C34" s="75"/>
      <c r="D34" s="71">
        <f>D6/D33</f>
        <v>0.5606031136118373</v>
      </c>
    </row>
    <row r="35" spans="1:4" ht="12" customHeight="1">
      <c r="A35" s="61"/>
      <c r="B35" s="62"/>
      <c r="C35" s="62"/>
      <c r="D35" s="62"/>
    </row>
    <row r="36" spans="1:4" ht="11.25" customHeight="1" hidden="1">
      <c r="A36" s="63"/>
      <c r="B36" s="64"/>
      <c r="C36" s="64"/>
      <c r="D36" s="64"/>
    </row>
    <row r="37" ht="15" hidden="1"/>
    <row r="38" spans="1:4" ht="12" customHeight="1">
      <c r="A38" s="47"/>
      <c r="B38" s="65"/>
      <c r="D38" s="65"/>
    </row>
    <row r="39" spans="1:3" ht="15.75">
      <c r="A39" s="47" t="s">
        <v>293</v>
      </c>
      <c r="C39" s="55" t="s">
        <v>294</v>
      </c>
    </row>
    <row r="40" spans="1:3" ht="12" customHeight="1">
      <c r="A40" s="65"/>
      <c r="B40" s="65"/>
      <c r="C40" s="65"/>
    </row>
    <row r="41" ht="15.75">
      <c r="A41" s="47" t="s">
        <v>306</v>
      </c>
    </row>
    <row r="42" ht="15">
      <c r="A42" s="55" t="s">
        <v>307</v>
      </c>
    </row>
    <row r="43" spans="1:2" ht="15">
      <c r="A43" s="66"/>
      <c r="B43" s="66"/>
    </row>
  </sheetData>
  <sheetProtection/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3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140625" defaultRowHeight="15"/>
  <cols>
    <col min="1" max="1" width="4.421875" style="0" customWidth="1"/>
    <col min="2" max="2" width="74.57421875" style="0" customWidth="1"/>
    <col min="3" max="3" width="18.421875" style="0" customWidth="1"/>
    <col min="4" max="4" width="15.421875" style="0" customWidth="1"/>
    <col min="5" max="5" width="13.57421875" style="0" customWidth="1"/>
    <col min="6" max="6" width="13.00390625" style="0" customWidth="1"/>
  </cols>
  <sheetData>
    <row r="2" spans="2:7" ht="37.5" customHeight="1">
      <c r="B2" s="173" t="s">
        <v>326</v>
      </c>
      <c r="C2" s="173"/>
      <c r="D2" s="173"/>
      <c r="E2" s="173"/>
      <c r="F2" s="173"/>
      <c r="G2" s="173"/>
    </row>
    <row r="3" ht="15.75" thickBot="1"/>
    <row r="4" spans="1:3" ht="48" thickBot="1">
      <c r="A4" s="130"/>
      <c r="B4" s="131" t="s">
        <v>308</v>
      </c>
      <c r="C4" s="131" t="s">
        <v>309</v>
      </c>
    </row>
    <row r="5" spans="1:3" ht="18.75" customHeight="1" thickBot="1">
      <c r="A5" s="132">
        <v>1</v>
      </c>
      <c r="B5" s="133" t="s">
        <v>310</v>
      </c>
      <c r="C5" s="134">
        <v>504</v>
      </c>
    </row>
    <row r="6" spans="1:3" ht="19.5" customHeight="1" thickBot="1">
      <c r="A6" s="132">
        <v>2</v>
      </c>
      <c r="B6" s="133" t="s">
        <v>310</v>
      </c>
      <c r="C6" s="134">
        <v>288</v>
      </c>
    </row>
    <row r="7" spans="1:3" ht="21.75" customHeight="1" thickBot="1">
      <c r="A7" s="132">
        <v>3</v>
      </c>
      <c r="B7" s="133" t="s">
        <v>310</v>
      </c>
      <c r="C7" s="134">
        <v>144</v>
      </c>
    </row>
    <row r="8" spans="1:3" ht="21.75" customHeight="1" thickBot="1">
      <c r="A8" s="132">
        <v>4</v>
      </c>
      <c r="B8" s="133" t="s">
        <v>311</v>
      </c>
      <c r="C8" s="134">
        <v>504</v>
      </c>
    </row>
    <row r="9" spans="1:3" ht="26.25" customHeight="1" thickBot="1">
      <c r="A9" s="132">
        <v>5</v>
      </c>
      <c r="B9" s="133" t="s">
        <v>311</v>
      </c>
      <c r="C9" s="134">
        <v>288</v>
      </c>
    </row>
    <row r="10" spans="1:3" ht="15.75" customHeight="1" thickBot="1">
      <c r="A10" s="132">
        <v>6</v>
      </c>
      <c r="B10" s="133" t="s">
        <v>311</v>
      </c>
      <c r="C10" s="134">
        <v>144</v>
      </c>
    </row>
    <row r="11" spans="1:3" ht="21" customHeight="1" thickBot="1">
      <c r="A11" s="132">
        <v>7</v>
      </c>
      <c r="B11" s="133" t="s">
        <v>312</v>
      </c>
      <c r="C11" s="134">
        <v>504</v>
      </c>
    </row>
    <row r="12" spans="1:3" ht="22.5" customHeight="1" thickBot="1">
      <c r="A12" s="132">
        <v>8</v>
      </c>
      <c r="B12" s="133" t="s">
        <v>312</v>
      </c>
      <c r="C12" s="134">
        <v>288</v>
      </c>
    </row>
    <row r="13" spans="1:3" ht="23.25" customHeight="1" thickBot="1">
      <c r="A13" s="132">
        <v>9</v>
      </c>
      <c r="B13" s="133" t="s">
        <v>312</v>
      </c>
      <c r="C13" s="134">
        <v>144</v>
      </c>
    </row>
    <row r="14" spans="1:3" ht="24.75" customHeight="1" thickBot="1">
      <c r="A14" s="132">
        <v>10</v>
      </c>
      <c r="B14" s="133" t="s">
        <v>313</v>
      </c>
      <c r="C14" s="134">
        <v>504</v>
      </c>
    </row>
    <row r="15" spans="1:3" ht="21.75" customHeight="1" thickBot="1">
      <c r="A15" s="132">
        <v>11</v>
      </c>
      <c r="B15" s="133" t="s">
        <v>313</v>
      </c>
      <c r="C15" s="134">
        <v>288</v>
      </c>
    </row>
    <row r="16" spans="1:3" ht="21.75" customHeight="1" thickBot="1">
      <c r="A16" s="132">
        <v>12</v>
      </c>
      <c r="B16" s="133" t="s">
        <v>313</v>
      </c>
      <c r="C16" s="134">
        <v>144</v>
      </c>
    </row>
    <row r="17" spans="1:3" ht="36.75" customHeight="1" thickBot="1">
      <c r="A17" s="135">
        <v>13</v>
      </c>
      <c r="B17" s="171" t="s">
        <v>314</v>
      </c>
      <c r="C17" s="165">
        <v>72</v>
      </c>
    </row>
    <row r="18" spans="1:3" ht="16.5" customHeight="1" hidden="1" thickBot="1">
      <c r="A18" s="135">
        <v>13</v>
      </c>
      <c r="B18" s="167"/>
      <c r="C18" s="168"/>
    </row>
    <row r="19" spans="1:3" ht="24" customHeight="1" thickBot="1">
      <c r="A19" s="139">
        <v>14</v>
      </c>
      <c r="B19" s="138" t="s">
        <v>315</v>
      </c>
      <c r="C19" s="140">
        <v>504</v>
      </c>
    </row>
    <row r="20" spans="1:3" ht="18.75" customHeight="1" thickBot="1">
      <c r="A20" s="132">
        <v>15</v>
      </c>
      <c r="B20" s="133" t="s">
        <v>315</v>
      </c>
      <c r="C20" s="134">
        <v>288</v>
      </c>
    </row>
    <row r="21" spans="1:3" ht="21" customHeight="1" thickBot="1">
      <c r="A21" s="132">
        <v>16</v>
      </c>
      <c r="B21" s="133" t="s">
        <v>315</v>
      </c>
      <c r="C21" s="134">
        <v>144</v>
      </c>
    </row>
    <row r="22" spans="1:3" ht="16.5" thickBot="1">
      <c r="A22" s="132">
        <v>17</v>
      </c>
      <c r="B22" s="133" t="s">
        <v>316</v>
      </c>
      <c r="C22" s="134">
        <v>504</v>
      </c>
    </row>
    <row r="23" spans="1:3" ht="16.5" thickBot="1">
      <c r="A23" s="132">
        <v>18</v>
      </c>
      <c r="B23" s="133" t="s">
        <v>316</v>
      </c>
      <c r="C23" s="134">
        <v>288</v>
      </c>
    </row>
    <row r="24" spans="1:3" ht="16.5" thickBot="1">
      <c r="A24" s="132">
        <v>19</v>
      </c>
      <c r="B24" s="133" t="s">
        <v>316</v>
      </c>
      <c r="C24" s="134">
        <v>144</v>
      </c>
    </row>
    <row r="25" spans="1:3" ht="20.25" customHeight="1" thickBot="1">
      <c r="A25" s="132">
        <v>20</v>
      </c>
      <c r="B25" s="133" t="s">
        <v>317</v>
      </c>
      <c r="C25" s="134">
        <v>504</v>
      </c>
    </row>
    <row r="26" spans="1:3" ht="21.75" customHeight="1" thickBot="1">
      <c r="A26" s="132">
        <v>21</v>
      </c>
      <c r="B26" s="133" t="s">
        <v>317</v>
      </c>
      <c r="C26" s="134">
        <v>288</v>
      </c>
    </row>
    <row r="27" spans="1:3" ht="24.75" customHeight="1" thickBot="1">
      <c r="A27" s="169">
        <v>22</v>
      </c>
      <c r="B27" s="171" t="s">
        <v>317</v>
      </c>
      <c r="C27" s="165">
        <v>144</v>
      </c>
    </row>
    <row r="28" spans="1:3" ht="15.75" customHeight="1" hidden="1" thickBot="1">
      <c r="A28" s="172"/>
      <c r="B28" s="164"/>
      <c r="C28" s="166"/>
    </row>
    <row r="29" spans="1:3" ht="41.25" customHeight="1" thickBot="1">
      <c r="A29" s="169">
        <v>23</v>
      </c>
      <c r="B29" s="171" t="s">
        <v>318</v>
      </c>
      <c r="C29" s="165">
        <v>504</v>
      </c>
    </row>
    <row r="30" spans="1:3" ht="15.75" customHeight="1" hidden="1" thickBot="1">
      <c r="A30" s="170"/>
      <c r="B30" s="164"/>
      <c r="C30" s="166"/>
    </row>
    <row r="31" spans="1:3" ht="35.25" customHeight="1" thickBot="1">
      <c r="A31" s="139">
        <v>24</v>
      </c>
      <c r="B31" s="163" t="s">
        <v>318</v>
      </c>
      <c r="C31" s="165">
        <v>288</v>
      </c>
    </row>
    <row r="32" spans="1:3" ht="16.5" customHeight="1" hidden="1" thickBot="1">
      <c r="A32" s="135">
        <v>24</v>
      </c>
      <c r="B32" s="164"/>
      <c r="C32" s="166"/>
    </row>
    <row r="33" spans="1:3" ht="42" customHeight="1" thickBot="1">
      <c r="A33" s="139">
        <v>25</v>
      </c>
      <c r="B33" s="163" t="s">
        <v>318</v>
      </c>
      <c r="C33" s="165">
        <v>144</v>
      </c>
    </row>
    <row r="34" spans="1:3" ht="16.5" customHeight="1" hidden="1" thickBot="1">
      <c r="A34" s="135">
        <v>25</v>
      </c>
      <c r="B34" s="167"/>
      <c r="C34" s="168"/>
    </row>
    <row r="35" spans="1:3" ht="16.5" thickBot="1">
      <c r="A35" s="139">
        <v>26</v>
      </c>
      <c r="B35" s="143" t="s">
        <v>319</v>
      </c>
      <c r="C35" s="141">
        <v>504</v>
      </c>
    </row>
    <row r="36" spans="1:3" ht="16.5" thickBot="1">
      <c r="A36" s="132">
        <v>27</v>
      </c>
      <c r="B36" s="137" t="s">
        <v>319</v>
      </c>
      <c r="C36" s="134">
        <v>288</v>
      </c>
    </row>
    <row r="37" spans="1:3" ht="16.5" thickBot="1">
      <c r="A37" s="132">
        <v>28</v>
      </c>
      <c r="B37" s="137" t="s">
        <v>319</v>
      </c>
      <c r="C37" s="134">
        <v>144</v>
      </c>
    </row>
    <row r="38" spans="1:3" ht="16.5" thickBot="1">
      <c r="A38" s="132">
        <v>29</v>
      </c>
      <c r="B38" s="137" t="s">
        <v>320</v>
      </c>
      <c r="C38" s="134">
        <v>504</v>
      </c>
    </row>
    <row r="39" spans="1:3" ht="16.5" thickBot="1">
      <c r="A39" s="132">
        <v>30</v>
      </c>
      <c r="B39" s="137" t="s">
        <v>320</v>
      </c>
      <c r="C39" s="134">
        <v>288</v>
      </c>
    </row>
    <row r="40" spans="1:3" ht="16.5" thickBot="1">
      <c r="A40" s="132">
        <v>31</v>
      </c>
      <c r="B40" s="137" t="s">
        <v>320</v>
      </c>
      <c r="C40" s="134">
        <v>144</v>
      </c>
    </row>
    <row r="41" spans="1:3" ht="16.5" thickBot="1">
      <c r="A41" s="132">
        <v>32</v>
      </c>
      <c r="B41" s="137" t="s">
        <v>321</v>
      </c>
      <c r="C41" s="134">
        <v>144</v>
      </c>
    </row>
    <row r="42" spans="1:3" ht="16.5" thickBot="1">
      <c r="A42" s="132">
        <v>33</v>
      </c>
      <c r="B42" s="137" t="s">
        <v>321</v>
      </c>
      <c r="C42" s="134">
        <v>288</v>
      </c>
    </row>
    <row r="43" spans="1:3" ht="36.75" customHeight="1" hidden="1" thickBot="1">
      <c r="A43" s="135"/>
      <c r="B43" s="169" t="s">
        <v>322</v>
      </c>
      <c r="C43" s="136"/>
    </row>
    <row r="44" spans="1:3" ht="30.75" customHeight="1" thickBot="1">
      <c r="A44" s="135">
        <v>34</v>
      </c>
      <c r="B44" s="170"/>
      <c r="C44" s="134">
        <v>72</v>
      </c>
    </row>
    <row r="45" spans="1:3" ht="0.75" customHeight="1" thickBot="1">
      <c r="A45" s="147"/>
      <c r="B45" s="158" t="s">
        <v>323</v>
      </c>
      <c r="C45" s="136"/>
    </row>
    <row r="46" spans="1:3" ht="48.75" customHeight="1" thickBot="1">
      <c r="A46" s="139">
        <v>35</v>
      </c>
      <c r="B46" s="159"/>
      <c r="C46" s="142">
        <v>72</v>
      </c>
    </row>
    <row r="47" spans="1:3" ht="2.25" customHeight="1" hidden="1" thickBot="1">
      <c r="A47" s="148"/>
      <c r="B47" s="160"/>
      <c r="C47" s="144"/>
    </row>
    <row r="48" spans="1:3" ht="5.25" customHeight="1" hidden="1" thickBot="1">
      <c r="A48" s="147"/>
      <c r="B48" s="161" t="s">
        <v>323</v>
      </c>
      <c r="C48" s="145"/>
    </row>
    <row r="49" spans="1:3" ht="66" customHeight="1" thickBot="1">
      <c r="A49" s="149">
        <v>36</v>
      </c>
      <c r="B49" s="162"/>
      <c r="C49" s="146">
        <v>36</v>
      </c>
    </row>
    <row r="50" spans="1:3" ht="16.5" thickBot="1">
      <c r="A50" s="132">
        <v>37</v>
      </c>
      <c r="B50" s="137" t="s">
        <v>324</v>
      </c>
      <c r="C50" s="134">
        <v>144</v>
      </c>
    </row>
    <row r="51" spans="1:3" ht="16.5" thickBot="1">
      <c r="A51" s="132">
        <v>38</v>
      </c>
      <c r="B51" s="137" t="s">
        <v>325</v>
      </c>
      <c r="C51" s="134">
        <v>144</v>
      </c>
    </row>
    <row r="53" ht="15">
      <c r="B53" t="s">
        <v>293</v>
      </c>
    </row>
  </sheetData>
  <sheetProtection/>
  <mergeCells count="16">
    <mergeCell ref="C27:C28"/>
    <mergeCell ref="C33:C34"/>
    <mergeCell ref="A29:A30"/>
    <mergeCell ref="B29:B30"/>
    <mergeCell ref="C29:C30"/>
    <mergeCell ref="B43:B44"/>
    <mergeCell ref="B2:G2"/>
    <mergeCell ref="B17:B18"/>
    <mergeCell ref="C17:C18"/>
    <mergeCell ref="A27:A28"/>
    <mergeCell ref="B27:B28"/>
    <mergeCell ref="B45:B47"/>
    <mergeCell ref="B48:B49"/>
    <mergeCell ref="B31:B32"/>
    <mergeCell ref="C31:C32"/>
    <mergeCell ref="B33:B34"/>
  </mergeCells>
  <printOptions/>
  <pageMargins left="0.88" right="0.37" top="0.21" bottom="0.17" header="0.17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Пимонова</dc:creator>
  <cp:keywords/>
  <dc:description/>
  <cp:lastModifiedBy>Metodist</cp:lastModifiedBy>
  <cp:lastPrinted>2017-09-15T07:09:13Z</cp:lastPrinted>
  <dcterms:created xsi:type="dcterms:W3CDTF">2014-05-27T02:22:20Z</dcterms:created>
  <dcterms:modified xsi:type="dcterms:W3CDTF">2018-09-20T08:33:06Z</dcterms:modified>
  <cp:category/>
  <cp:version/>
  <cp:contentType/>
  <cp:contentStatus/>
</cp:coreProperties>
</file>